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435" activeTab="2"/>
  </bookViews>
  <sheets>
    <sheet name="城市低保" sheetId="1" r:id="rId1"/>
    <sheet name="农村低保" sheetId="2" r:id="rId2"/>
    <sheet name="汇总情况" sheetId="3" r:id="rId3"/>
  </sheets>
  <definedNames>
    <definedName name="_xlnm.Print_Titles" localSheetId="0">'城市低保'!$4:$6</definedName>
  </definedNames>
  <calcPr fullCalcOnLoad="1"/>
</workbook>
</file>

<file path=xl/comments1.xml><?xml version="1.0" encoding="utf-8"?>
<comments xmlns="http://schemas.openxmlformats.org/spreadsheetml/2006/main">
  <authors>
    <author>lenovo</author>
  </authors>
  <commentList>
    <comment ref="A4" authorId="0">
      <text>
        <r>
          <rPr>
            <b/>
            <sz val="9"/>
            <rFont val="宋体"/>
            <family val="0"/>
          </rPr>
          <t>lenovo: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<sst xmlns="http://schemas.openxmlformats.org/spreadsheetml/2006/main" count="229" uniqueCount="62">
  <si>
    <t>厦门市城市居民最低生活保障统计表</t>
  </si>
  <si>
    <t>( 2024年2月 ）</t>
  </si>
  <si>
    <t>填报单位:（盖章）</t>
  </si>
  <si>
    <t>签批人:</t>
  </si>
  <si>
    <t>救助部门审核人：徐克</t>
  </si>
  <si>
    <t>计财部门审核人：</t>
  </si>
  <si>
    <t>填表人:王方</t>
  </si>
  <si>
    <t>填表日期:2024年3月7日</t>
  </si>
  <si>
    <t>地 区</t>
  </si>
  <si>
    <t>低保
户数</t>
  </si>
  <si>
    <t>低保                                                                                                                                                                           人数</t>
  </si>
  <si>
    <t>低保人员分类</t>
  </si>
  <si>
    <t>劳动能力情况</t>
  </si>
  <si>
    <t>致贫原因</t>
  </si>
  <si>
    <t>动态管理</t>
  </si>
  <si>
    <t>1-2月资金总支出</t>
  </si>
  <si>
    <t>当月资金支出</t>
  </si>
  <si>
    <t>当月                                                                                                                                                                  人均补助额</t>
  </si>
  <si>
    <t>女性</t>
  </si>
  <si>
    <t>老年人</t>
  </si>
  <si>
    <t>未成年人</t>
  </si>
  <si>
    <t>残疾人</t>
  </si>
  <si>
    <t>有</t>
  </si>
  <si>
    <t>部分丧失</t>
  </si>
  <si>
    <t>完全丧失</t>
  </si>
  <si>
    <t>无</t>
  </si>
  <si>
    <t>疾病</t>
  </si>
  <si>
    <t>残疾</t>
  </si>
  <si>
    <t>因学</t>
  </si>
  <si>
    <t>灾害</t>
  </si>
  <si>
    <t>缺乏劳动力</t>
  </si>
  <si>
    <t>其他</t>
  </si>
  <si>
    <t>当月新增</t>
  </si>
  <si>
    <t>当月退出</t>
  </si>
  <si>
    <t>其中：低保金</t>
  </si>
  <si>
    <t>其中：物价补贴</t>
  </si>
  <si>
    <t>其中：高龄补贴</t>
  </si>
  <si>
    <t>其中：其他补贴</t>
  </si>
  <si>
    <t>户</t>
  </si>
  <si>
    <t>人</t>
  </si>
  <si>
    <t>万元</t>
  </si>
  <si>
    <t>元</t>
  </si>
  <si>
    <t>序号</t>
  </si>
  <si>
    <t>合计</t>
  </si>
  <si>
    <t>思明区</t>
  </si>
  <si>
    <t>湖里区</t>
  </si>
  <si>
    <t>集美区</t>
  </si>
  <si>
    <t>海沧区</t>
  </si>
  <si>
    <t>同安区</t>
  </si>
  <si>
    <t>翔安区</t>
  </si>
  <si>
    <r>
      <t>说明：</t>
    </r>
    <r>
      <rPr>
        <sz val="11"/>
        <rFont val="宋体"/>
        <family val="0"/>
      </rPr>
      <t>1</t>
    </r>
    <r>
      <rPr>
        <sz val="11"/>
        <rFont val="宋体"/>
        <family val="0"/>
      </rPr>
      <t>、</t>
    </r>
    <r>
      <rPr>
        <b/>
        <sz val="11"/>
        <rFont val="宋体"/>
        <family val="0"/>
      </rPr>
      <t>低保人员分类</t>
    </r>
    <r>
      <rPr>
        <sz val="11"/>
        <rFont val="宋体"/>
        <family val="0"/>
      </rPr>
      <t>：做好与财务部门年度数据的有效衔接；</t>
    </r>
    <r>
      <rPr>
        <sz val="11"/>
        <rFont val="宋体"/>
        <family val="0"/>
      </rPr>
      <t>2</t>
    </r>
    <r>
      <rPr>
        <sz val="11"/>
        <rFont val="宋体"/>
        <family val="0"/>
      </rPr>
      <t>、</t>
    </r>
    <r>
      <rPr>
        <b/>
        <sz val="11"/>
        <rFont val="宋体"/>
        <family val="0"/>
      </rPr>
      <t>劳动能力情况</t>
    </r>
    <r>
      <rPr>
        <sz val="11"/>
        <rFont val="宋体"/>
        <family val="0"/>
      </rPr>
      <t>：</t>
    </r>
    <r>
      <rPr>
        <sz val="11"/>
        <rFont val="宋体"/>
        <family val="0"/>
      </rPr>
      <t>①</t>
    </r>
    <r>
      <rPr>
        <sz val="11"/>
        <rFont val="宋体"/>
        <family val="0"/>
      </rPr>
      <t>有（指在劳动年龄内，身体健康的对象），</t>
    </r>
    <r>
      <rPr>
        <sz val="11"/>
        <rFont val="宋体"/>
        <family val="0"/>
      </rPr>
      <t>②</t>
    </r>
    <r>
      <rPr>
        <sz val="11"/>
        <rFont val="宋体"/>
        <family val="0"/>
      </rPr>
      <t>部分丧失（指在劳动年龄内，因残疾、伤病等原因导致部分丧失劳动能力的对象），</t>
    </r>
    <r>
      <rPr>
        <sz val="11"/>
        <rFont val="宋体"/>
        <family val="0"/>
      </rPr>
      <t>③</t>
    </r>
    <r>
      <rPr>
        <sz val="11"/>
        <rFont val="宋体"/>
        <family val="0"/>
      </rPr>
      <t>完全丧失（指在劳动年龄内，因重度残疾（听力、语言除外）、重特大伤病等原因导致完全丧失劳动能力的对象），</t>
    </r>
    <r>
      <rPr>
        <sz val="11"/>
        <rFont val="宋体"/>
        <family val="0"/>
      </rPr>
      <t>④</t>
    </r>
    <r>
      <rPr>
        <sz val="11"/>
        <rFont val="宋体"/>
        <family val="0"/>
      </rPr>
      <t>无（指</t>
    </r>
    <r>
      <rPr>
        <sz val="11"/>
        <rFont val="宋体"/>
        <family val="0"/>
      </rPr>
      <t>18</t>
    </r>
    <r>
      <rPr>
        <sz val="11"/>
        <rFont val="宋体"/>
        <family val="0"/>
      </rPr>
      <t>周岁以下的未成年人和</t>
    </r>
    <r>
      <rPr>
        <sz val="11"/>
        <rFont val="宋体"/>
        <family val="0"/>
      </rPr>
      <t>60</t>
    </r>
    <r>
      <rPr>
        <sz val="11"/>
        <rFont val="宋体"/>
        <family val="0"/>
      </rPr>
      <t>周岁以上的老年人）；</t>
    </r>
    <r>
      <rPr>
        <sz val="11"/>
        <rFont val="宋体"/>
        <family val="0"/>
      </rPr>
      <t>3</t>
    </r>
    <r>
      <rPr>
        <sz val="11"/>
        <rFont val="宋体"/>
        <family val="0"/>
      </rPr>
      <t>、</t>
    </r>
    <r>
      <rPr>
        <b/>
        <sz val="11"/>
        <rFont val="宋体"/>
        <family val="0"/>
      </rPr>
      <t>致贫原因</t>
    </r>
    <r>
      <rPr>
        <sz val="11"/>
        <rFont val="宋体"/>
        <family val="0"/>
      </rPr>
      <t>：具体分疾病、灾害、残疾、缺乏劳动力、其他，可多因素致贫；</t>
    </r>
    <r>
      <rPr>
        <sz val="11"/>
        <rFont val="宋体"/>
        <family val="0"/>
      </rPr>
      <t>4</t>
    </r>
    <r>
      <rPr>
        <sz val="11"/>
        <rFont val="宋体"/>
        <family val="0"/>
      </rPr>
      <t>、</t>
    </r>
    <r>
      <rPr>
        <b/>
        <sz val="11"/>
        <rFont val="宋体"/>
        <family val="0"/>
      </rPr>
      <t>动态管理</t>
    </r>
    <r>
      <rPr>
        <sz val="11"/>
        <rFont val="宋体"/>
        <family val="0"/>
      </rPr>
      <t>：统计每月新增、退出人次；</t>
    </r>
    <r>
      <rPr>
        <sz val="11"/>
        <rFont val="宋体"/>
        <family val="0"/>
      </rPr>
      <t>5</t>
    </r>
    <r>
      <rPr>
        <sz val="11"/>
        <rFont val="宋体"/>
        <family val="0"/>
      </rPr>
      <t>、</t>
    </r>
    <r>
      <rPr>
        <b/>
        <sz val="11"/>
        <rFont val="宋体"/>
        <family val="0"/>
      </rPr>
      <t>统计逻辑</t>
    </r>
    <r>
      <rPr>
        <sz val="11"/>
        <rFont val="宋体"/>
        <family val="0"/>
      </rPr>
      <t>：序号</t>
    </r>
    <r>
      <rPr>
        <sz val="11"/>
        <rFont val="宋体"/>
        <family val="0"/>
      </rPr>
      <t>2=9+10+11+12</t>
    </r>
    <r>
      <rPr>
        <sz val="11"/>
        <rFont val="宋体"/>
        <family val="0"/>
      </rPr>
      <t>、序号</t>
    </r>
    <r>
      <rPr>
        <sz val="11"/>
        <rFont val="宋体"/>
        <family val="0"/>
      </rPr>
      <t>2≤13+14+15+16+17</t>
    </r>
    <r>
      <rPr>
        <sz val="11"/>
        <rFont val="宋体"/>
        <family val="0"/>
      </rPr>
      <t>、序号</t>
    </r>
    <r>
      <rPr>
        <sz val="11"/>
        <rFont val="宋体"/>
        <family val="0"/>
      </rPr>
      <t>21=22+23+24+25</t>
    </r>
    <r>
      <rPr>
        <sz val="11"/>
        <rFont val="宋体"/>
        <family val="0"/>
      </rPr>
      <t>、序号</t>
    </r>
    <r>
      <rPr>
        <sz val="11"/>
        <rFont val="宋体"/>
        <family val="0"/>
      </rPr>
      <t>26=27+28+29+30</t>
    </r>
    <r>
      <rPr>
        <sz val="11"/>
        <rFont val="宋体"/>
        <family val="0"/>
      </rPr>
      <t>；</t>
    </r>
    <r>
      <rPr>
        <sz val="11"/>
        <rFont val="宋体"/>
        <family val="0"/>
      </rPr>
      <t>6</t>
    </r>
    <r>
      <rPr>
        <sz val="11"/>
        <rFont val="宋体"/>
        <family val="0"/>
      </rPr>
      <t>、各设区市民政局务必做好数据汇总审核，并于</t>
    </r>
    <r>
      <rPr>
        <b/>
        <sz val="11"/>
        <rFont val="宋体"/>
        <family val="0"/>
      </rPr>
      <t>每月</t>
    </r>
    <r>
      <rPr>
        <b/>
        <sz val="11"/>
        <rFont val="宋体"/>
        <family val="0"/>
      </rPr>
      <t>15</t>
    </r>
    <r>
      <rPr>
        <b/>
        <sz val="11"/>
        <rFont val="宋体"/>
        <family val="0"/>
      </rPr>
      <t>日</t>
    </r>
    <r>
      <rPr>
        <sz val="11"/>
        <rFont val="宋体"/>
        <family val="0"/>
      </rPr>
      <t>前盖章报送省厅。</t>
    </r>
  </si>
  <si>
    <t>厦门市农村居民最低生活保障统计表</t>
  </si>
  <si>
    <t xml:space="preserve"> </t>
  </si>
  <si>
    <t xml:space="preserve"> 救助部门审核人：徐克</t>
  </si>
  <si>
    <r>
      <t>部分</t>
    </r>
    <r>
      <rPr>
        <sz val="8"/>
        <rFont val="宋体"/>
        <family val="0"/>
      </rPr>
      <t xml:space="preserve">
</t>
    </r>
    <r>
      <rPr>
        <sz val="8"/>
        <rFont val="宋体"/>
        <family val="0"/>
      </rPr>
      <t>丧失</t>
    </r>
  </si>
  <si>
    <r>
      <t>完全</t>
    </r>
    <r>
      <rPr>
        <sz val="8"/>
        <rFont val="宋体"/>
        <family val="0"/>
      </rPr>
      <t xml:space="preserve">
</t>
    </r>
    <r>
      <rPr>
        <sz val="8"/>
        <rFont val="宋体"/>
        <family val="0"/>
      </rPr>
      <t>丧失</t>
    </r>
  </si>
  <si>
    <r>
      <t>缺乏</t>
    </r>
    <r>
      <rPr>
        <sz val="8"/>
        <rFont val="宋体"/>
        <family val="0"/>
      </rPr>
      <t xml:space="preserve">
</t>
    </r>
    <r>
      <rPr>
        <sz val="8"/>
        <rFont val="宋体"/>
        <family val="0"/>
      </rPr>
      <t>劳动力</t>
    </r>
  </si>
  <si>
    <r>
      <t>当月</t>
    </r>
    <r>
      <rPr>
        <sz val="8"/>
        <rFont val="宋体"/>
        <family val="0"/>
      </rPr>
      <t xml:space="preserve">
</t>
    </r>
    <r>
      <rPr>
        <sz val="8"/>
        <rFont val="宋体"/>
        <family val="0"/>
      </rPr>
      <t>新增</t>
    </r>
  </si>
  <si>
    <r>
      <t>当月</t>
    </r>
    <r>
      <rPr>
        <sz val="8"/>
        <rFont val="宋体"/>
        <family val="0"/>
      </rPr>
      <t xml:space="preserve">
</t>
    </r>
    <r>
      <rPr>
        <sz val="8"/>
        <rFont val="宋体"/>
        <family val="0"/>
      </rPr>
      <t>退出</t>
    </r>
  </si>
  <si>
    <t>总计</t>
  </si>
  <si>
    <t>城市</t>
  </si>
  <si>
    <t>农村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</si>
</sst>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.000_ "/>
    <numFmt numFmtId="179" formatCode="0_);[Red]\(0\)"/>
  </numFmts>
  <fonts count="54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20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8"/>
      <name val="宋体"/>
      <family val="0"/>
    </font>
    <font>
      <b/>
      <sz val="11"/>
      <name val="宋体"/>
      <family val="0"/>
    </font>
    <font>
      <sz val="9"/>
      <color indexed="8"/>
      <name val="宋体"/>
      <family val="0"/>
    </font>
    <font>
      <b/>
      <sz val="2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9"/>
      <name val="Calibri"/>
      <family val="0"/>
    </font>
    <font>
      <sz val="9"/>
      <color theme="1"/>
      <name val="Calibri"/>
      <family val="0"/>
    </font>
    <font>
      <b/>
      <sz val="8"/>
      <name val="宋体"/>
      <family val="2"/>
    </font>
  </fonts>
  <fills count="3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Protection="0">
      <alignment vertical="center"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0" fillId="0" borderId="0" applyProtection="0">
      <alignment vertical="center"/>
    </xf>
    <xf numFmtId="0" fontId="32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2" fillId="7" borderId="0" applyNumberFormat="0" applyBorder="0" applyAlignment="0" applyProtection="0"/>
    <xf numFmtId="0" fontId="31" fillId="8" borderId="0" applyNumberFormat="0" applyBorder="0" applyAlignment="0" applyProtection="0"/>
    <xf numFmtId="0" fontId="33" fillId="0" borderId="1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6" fillId="0" borderId="3" applyNumberFormat="0" applyFill="0" applyAlignment="0" applyProtection="0"/>
    <xf numFmtId="42" fontId="0" fillId="0" borderId="0" applyFont="0" applyFill="0" applyBorder="0" applyAlignment="0" applyProtection="0"/>
    <xf numFmtId="0" fontId="32" fillId="9" borderId="0" applyNumberFormat="0" applyBorder="0" applyAlignment="0" applyProtection="0"/>
    <xf numFmtId="0" fontId="37" fillId="0" borderId="0" applyNumberFormat="0" applyFill="0" applyBorder="0" applyAlignment="0" applyProtection="0"/>
    <xf numFmtId="0" fontId="31" fillId="10" borderId="0" applyNumberFormat="0" applyBorder="0" applyAlignment="0" applyProtection="0"/>
    <xf numFmtId="0" fontId="32" fillId="11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1" fillId="12" borderId="0" applyNumberFormat="0" applyBorder="0" applyAlignment="0" applyProtection="0"/>
    <xf numFmtId="44" fontId="0" fillId="0" borderId="0" applyFont="0" applyFill="0" applyBorder="0" applyAlignment="0" applyProtection="0"/>
    <xf numFmtId="0" fontId="31" fillId="13" borderId="0" applyNumberFormat="0" applyBorder="0" applyAlignment="0" applyProtection="0"/>
    <xf numFmtId="0" fontId="40" fillId="14" borderId="4" applyNumberFormat="0" applyAlignment="0" applyProtection="0"/>
    <xf numFmtId="0" fontId="4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2" fillId="15" borderId="0" applyNumberFormat="0" applyBorder="0" applyAlignment="0" applyProtection="0"/>
    <xf numFmtId="0" fontId="31" fillId="16" borderId="0" applyNumberFormat="0" applyBorder="0" applyAlignment="0" applyProtection="0"/>
    <xf numFmtId="0" fontId="32" fillId="17" borderId="0" applyNumberFormat="0" applyBorder="0" applyAlignment="0" applyProtection="0"/>
    <xf numFmtId="0" fontId="42" fillId="18" borderId="4" applyNumberFormat="0" applyAlignment="0" applyProtection="0"/>
    <xf numFmtId="0" fontId="43" fillId="14" borderId="5" applyNumberFormat="0" applyAlignment="0" applyProtection="0"/>
    <xf numFmtId="0" fontId="44" fillId="19" borderId="6" applyNumberFormat="0" applyAlignment="0" applyProtection="0"/>
    <xf numFmtId="0" fontId="45" fillId="0" borderId="7" applyNumberFormat="0" applyFill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46" fillId="22" borderId="8" applyNumberFormat="0" applyFont="0" applyAlignment="0" applyProtection="0"/>
    <xf numFmtId="0" fontId="47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33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49" fillId="25" borderId="0" applyNumberFormat="0" applyBorder="0" applyAlignment="0" applyProtection="0"/>
    <xf numFmtId="0" fontId="31" fillId="26" borderId="0" applyNumberFormat="0" applyBorder="0" applyAlignment="0" applyProtection="0"/>
    <xf numFmtId="0" fontId="50" fillId="27" borderId="0" applyNumberFormat="0" applyBorder="0" applyAlignment="0" applyProtection="0"/>
    <xf numFmtId="0" fontId="3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1" fillId="31" borderId="0" applyNumberFormat="0" applyBorder="0" applyAlignment="0" applyProtection="0"/>
    <xf numFmtId="0" fontId="32" fillId="32" borderId="0" applyNumberFormat="0" applyBorder="0" applyAlignment="0" applyProtection="0"/>
  </cellStyleXfs>
  <cellXfs count="73"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176" fontId="0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left" vertical="center"/>
      <protection/>
    </xf>
    <xf numFmtId="0" fontId="5" fillId="0" borderId="9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5" fillId="33" borderId="11" xfId="0" applyFont="1" applyFill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left" vertical="center" wrapText="1"/>
      <protection/>
    </xf>
    <xf numFmtId="0" fontId="1" fillId="0" borderId="14" xfId="0" applyFont="1" applyBorder="1" applyAlignment="1" applyProtection="1">
      <alignment horizontal="left" vertical="center" wrapText="1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9" xfId="0" applyFont="1" applyFill="1" applyBorder="1" applyAlignment="1" applyProtection="1">
      <alignment horizontal="center" vertical="center"/>
      <protection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 applyProtection="1">
      <alignment horizontal="left" vertical="center" wrapText="1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5" fillId="0" borderId="9" xfId="0" applyFont="1" applyFill="1" applyBorder="1" applyAlignment="1" applyProtection="1">
      <alignment vertical="center"/>
      <protection/>
    </xf>
    <xf numFmtId="176" fontId="7" fillId="0" borderId="15" xfId="0" applyNumberFormat="1" applyFont="1" applyFill="1" applyBorder="1" applyAlignment="1" applyProtection="1">
      <alignment horizontal="center" vertical="center" wrapText="1"/>
      <protection/>
    </xf>
    <xf numFmtId="176" fontId="7" fillId="0" borderId="11" xfId="0" applyNumberFormat="1" applyFont="1" applyFill="1" applyBorder="1" applyAlignment="1" applyProtection="1">
      <alignment horizontal="center" vertical="center" wrapText="1"/>
      <protection/>
    </xf>
    <xf numFmtId="176" fontId="6" fillId="0" borderId="11" xfId="0" applyNumberFormat="1" applyFont="1" applyFill="1" applyBorder="1" applyAlignment="1" applyProtection="1">
      <alignment horizontal="center" vertical="center" wrapText="1"/>
      <protection/>
    </xf>
    <xf numFmtId="177" fontId="6" fillId="0" borderId="11" xfId="0" applyNumberFormat="1" applyFont="1" applyFill="1" applyBorder="1" applyAlignment="1" applyProtection="1">
      <alignment horizontal="center" vertical="center" wrapText="1"/>
      <protection/>
    </xf>
    <xf numFmtId="176" fontId="7" fillId="0" borderId="16" xfId="0" applyNumberFormat="1" applyFont="1" applyBorder="1" applyAlignment="1" applyProtection="1">
      <alignment horizontal="center" vertical="center" wrapText="1"/>
      <protection/>
    </xf>
    <xf numFmtId="176" fontId="7" fillId="0" borderId="17" xfId="0" applyNumberFormat="1" applyFont="1" applyBorder="1" applyAlignment="1" applyProtection="1">
      <alignment horizontal="center" vertical="center" wrapText="1"/>
      <protection/>
    </xf>
    <xf numFmtId="176" fontId="7" fillId="0" borderId="11" xfId="0" applyNumberFormat="1" applyFont="1" applyBorder="1" applyAlignment="1" applyProtection="1">
      <alignment horizontal="center" vertical="center" wrapText="1"/>
      <protection/>
    </xf>
    <xf numFmtId="176" fontId="7" fillId="0" borderId="15" xfId="0" applyNumberFormat="1" applyFont="1" applyBorder="1" applyAlignment="1" applyProtection="1">
      <alignment horizontal="center" vertical="center" wrapText="1"/>
      <protection/>
    </xf>
    <xf numFmtId="176" fontId="6" fillId="0" borderId="11" xfId="0" applyNumberFormat="1" applyFont="1" applyBorder="1" applyAlignment="1" applyProtection="1">
      <alignment horizontal="center" vertical="center" wrapText="1"/>
      <protection/>
    </xf>
    <xf numFmtId="177" fontId="6" fillId="0" borderId="11" xfId="0" applyNumberFormat="1" applyFont="1" applyBorder="1" applyAlignment="1" applyProtection="1">
      <alignment horizontal="center" vertical="center" wrapText="1"/>
      <protection/>
    </xf>
    <xf numFmtId="0" fontId="0" fillId="0" borderId="0" xfId="0" applyNumberFormat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178" fontId="6" fillId="0" borderId="11" xfId="0" applyNumberFormat="1" applyFont="1" applyFill="1" applyBorder="1" applyAlignment="1" applyProtection="1">
      <alignment horizontal="center" vertical="center" wrapText="1"/>
      <protection/>
    </xf>
    <xf numFmtId="177" fontId="6" fillId="0" borderId="11" xfId="0" applyNumberFormat="1" applyFont="1" applyFill="1" applyBorder="1" applyAlignment="1" applyProtection="1">
      <alignment horizontal="center" vertical="center" wrapText="1"/>
      <protection/>
    </xf>
    <xf numFmtId="179" fontId="6" fillId="0" borderId="11" xfId="0" applyNumberFormat="1" applyFont="1" applyFill="1" applyBorder="1" applyAlignment="1" applyProtection="1">
      <alignment horizontal="center" vertical="center" wrapText="1"/>
      <protection/>
    </xf>
    <xf numFmtId="177" fontId="51" fillId="0" borderId="11" xfId="0" applyNumberFormat="1" applyFont="1" applyFill="1" applyBorder="1" applyAlignment="1" applyProtection="1">
      <alignment horizontal="center" vertical="center"/>
      <protection/>
    </xf>
    <xf numFmtId="177" fontId="52" fillId="0" borderId="11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right" vertical="center" wrapText="1"/>
      <protection/>
    </xf>
    <xf numFmtId="0" fontId="0" fillId="0" borderId="0" xfId="0" applyNumberFormat="1" applyFont="1" applyAlignment="1" applyProtection="1">
      <alignment vertical="center"/>
      <protection/>
    </xf>
    <xf numFmtId="0" fontId="10" fillId="0" borderId="0" xfId="0" applyFont="1" applyFill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right"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176" fontId="5" fillId="0" borderId="15" xfId="0" applyNumberFormat="1" applyFont="1" applyBorder="1" applyAlignment="1" applyProtection="1">
      <alignment horizontal="center" vertical="center" wrapText="1"/>
      <protection/>
    </xf>
    <xf numFmtId="176" fontId="5" fillId="0" borderId="11" xfId="0" applyNumberFormat="1" applyFont="1" applyBorder="1" applyAlignment="1" applyProtection="1">
      <alignment horizontal="center" vertical="center" wrapText="1"/>
      <protection/>
    </xf>
    <xf numFmtId="176" fontId="5" fillId="0" borderId="11" xfId="0" applyNumberFormat="1" applyFont="1" applyBorder="1" applyAlignment="1" applyProtection="1">
      <alignment horizontal="right" vertical="center" wrapText="1"/>
      <protection/>
    </xf>
    <xf numFmtId="177" fontId="5" fillId="0" borderId="11" xfId="0" applyNumberFormat="1" applyFont="1" applyBorder="1" applyAlignment="1" applyProtection="1">
      <alignment horizontal="center" vertical="center" wrapText="1"/>
      <protection/>
    </xf>
    <xf numFmtId="179" fontId="5" fillId="0" borderId="11" xfId="0" applyNumberFormat="1" applyFont="1" applyBorder="1" applyAlignment="1" applyProtection="1">
      <alignment horizontal="center" vertical="center" wrapText="1"/>
      <protection/>
    </xf>
    <xf numFmtId="0" fontId="5" fillId="0" borderId="11" xfId="0" applyNumberFormat="1" applyFont="1" applyBorder="1" applyAlignment="1" applyProtection="1">
      <alignment horizontal="center" vertical="center" wrapText="1"/>
      <protection/>
    </xf>
    <xf numFmtId="177" fontId="5" fillId="0" borderId="11" xfId="0" applyNumberFormat="1" applyFont="1" applyFill="1" applyBorder="1" applyAlignment="1" applyProtection="1">
      <alignment horizontal="center" vertical="center" wrapText="1"/>
      <protection/>
    </xf>
    <xf numFmtId="177" fontId="5" fillId="0" borderId="11" xfId="0" applyNumberFormat="1" applyFont="1" applyFill="1" applyBorder="1" applyAlignment="1" applyProtection="1">
      <alignment horizontal="center" vertical="center"/>
      <protection/>
    </xf>
    <xf numFmtId="177" fontId="0" fillId="0" borderId="0" xfId="0" applyNumberFormat="1" applyFont="1" applyAlignment="1" applyProtection="1">
      <alignment vertical="center"/>
      <protection/>
    </xf>
    <xf numFmtId="176" fontId="5" fillId="0" borderId="16" xfId="0" applyNumberFormat="1" applyFont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176" fontId="5" fillId="0" borderId="17" xfId="0" applyNumberFormat="1" applyFont="1" applyBorder="1" applyAlignment="1" applyProtection="1">
      <alignment horizontal="center" vertical="center" wrapText="1"/>
      <protection/>
    </xf>
    <xf numFmtId="176" fontId="5" fillId="0" borderId="11" xfId="0" applyNumberFormat="1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常规 12" xfId="15"/>
    <cellStyle name="40% - 强调文字颜色 6" xfId="16"/>
    <cellStyle name="20% - 强调文字颜色 6" xfId="17"/>
    <cellStyle name="常规 11" xfId="18"/>
    <cellStyle name="强调文字颜色 6" xfId="19"/>
    <cellStyle name="40% - 强调文字颜色 5" xfId="20"/>
    <cellStyle name="20% - 强调文字颜色 5" xfId="21"/>
    <cellStyle name="强调文字颜色 5" xfId="22"/>
    <cellStyle name="40% - 强调文字颜色 4" xfId="23"/>
    <cellStyle name="标题 3" xfId="24"/>
    <cellStyle name="解释性文本" xfId="25"/>
    <cellStyle name="汇总" xfId="26"/>
    <cellStyle name="Percent" xfId="27"/>
    <cellStyle name="Comma" xfId="28"/>
    <cellStyle name="标题 2" xfId="29"/>
    <cellStyle name="Currency [0]" xfId="30"/>
    <cellStyle name="60% - 强调文字颜色 4" xfId="31"/>
    <cellStyle name="警告文本" xfId="32"/>
    <cellStyle name="20% - 强调文字颜色 2" xfId="33"/>
    <cellStyle name="60% - 强调文字颜色 5" xfId="34"/>
    <cellStyle name="标题 1" xfId="35"/>
    <cellStyle name="Hyperlink" xfId="36"/>
    <cellStyle name="20% - 强调文字颜色 3" xfId="37"/>
    <cellStyle name="Currency" xfId="38"/>
    <cellStyle name="20% - 强调文字颜色 4" xfId="39"/>
    <cellStyle name="计算" xfId="40"/>
    <cellStyle name="Followed Hyperlink" xfId="41"/>
    <cellStyle name="Comma [0]" xfId="42"/>
    <cellStyle name="强调文字颜色 4" xfId="43"/>
    <cellStyle name="40% - 强调文字颜色 3" xfId="44"/>
    <cellStyle name="60% - 强调文字颜色 6" xfId="45"/>
    <cellStyle name="输入" xfId="46"/>
    <cellStyle name="输出" xfId="47"/>
    <cellStyle name="检查单元格" xfId="48"/>
    <cellStyle name="链接单元格" xfId="49"/>
    <cellStyle name="60% - 强调文字颜色 1" xfId="50"/>
    <cellStyle name="60% - 强调文字颜色 3" xfId="51"/>
    <cellStyle name="注释" xfId="52"/>
    <cellStyle name="标题" xfId="53"/>
    <cellStyle name="好" xfId="54"/>
    <cellStyle name="标题 4" xfId="55"/>
    <cellStyle name="强调文字颜色 1" xfId="56"/>
    <cellStyle name="适中" xfId="57"/>
    <cellStyle name="20% - 强调文字颜色 1" xfId="58"/>
    <cellStyle name="差" xfId="59"/>
    <cellStyle name="强调文字颜色 2" xfId="60"/>
    <cellStyle name="40% - 强调文字颜色 1" xfId="61"/>
    <cellStyle name="60% - 强调文字颜色 2" xfId="62"/>
    <cellStyle name="40% - 强调文字颜色 2" xfId="63"/>
    <cellStyle name="强调文字颜色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6"/>
  <sheetViews>
    <sheetView zoomScale="85" zoomScaleNormal="85" zoomScaleSheetLayoutView="100" workbookViewId="0" topLeftCell="A1">
      <pane ySplit="7" topLeftCell="A8" activePane="bottomLeft" state="frozen"/>
      <selection pane="bottomLeft" activeCell="C9" sqref="C9:C14"/>
    </sheetView>
  </sheetViews>
  <sheetFormatPr defaultColWidth="9.00390625" defaultRowHeight="14.25"/>
  <cols>
    <col min="1" max="1" width="8.00390625" style="3" bestFit="1" customWidth="1"/>
    <col min="2" max="2" width="6.50390625" style="4" bestFit="1" customWidth="1"/>
    <col min="3" max="4" width="6.625" style="4" bestFit="1" customWidth="1"/>
    <col min="5" max="5" width="6.00390625" style="4" customWidth="1"/>
    <col min="6" max="6" width="6.625" style="4" bestFit="1" customWidth="1"/>
    <col min="7" max="7" width="6.875" style="4" customWidth="1"/>
    <col min="8" max="8" width="5.875" style="5" customWidth="1"/>
    <col min="9" max="9" width="6.625" style="5" bestFit="1" customWidth="1"/>
    <col min="10" max="10" width="6.50390625" style="5" customWidth="1"/>
    <col min="11" max="11" width="5.50390625" style="5" customWidth="1"/>
    <col min="12" max="12" width="6.75390625" style="4" bestFit="1" customWidth="1"/>
    <col min="13" max="13" width="7.375" style="4" customWidth="1"/>
    <col min="14" max="14" width="6.75390625" style="4" bestFit="1" customWidth="1"/>
    <col min="15" max="15" width="5.25390625" style="4" customWidth="1"/>
    <col min="16" max="16" width="7.25390625" style="4" bestFit="1" customWidth="1"/>
    <col min="17" max="17" width="7.25390625" style="4" customWidth="1"/>
    <col min="18" max="19" width="5.875" style="4" customWidth="1"/>
    <col min="20" max="20" width="8.25390625" style="6" customWidth="1"/>
    <col min="21" max="21" width="8.75390625" style="6" bestFit="1" customWidth="1"/>
    <col min="22" max="22" width="6.875" style="6" bestFit="1" customWidth="1"/>
    <col min="23" max="23" width="7.625" style="6" bestFit="1" customWidth="1"/>
    <col min="24" max="24" width="7.75390625" style="6" customWidth="1"/>
    <col min="25" max="25" width="7.625" style="6" customWidth="1"/>
    <col min="26" max="26" width="7.75390625" style="6" bestFit="1" customWidth="1"/>
    <col min="27" max="28" width="7.375" style="6" bestFit="1" customWidth="1"/>
    <col min="29" max="29" width="7.75390625" style="6" customWidth="1"/>
    <col min="30" max="30" width="8.75390625" style="4" customWidth="1"/>
  </cols>
  <sheetData>
    <row r="1" spans="1:30" ht="54.75" customHeight="1">
      <c r="A1" s="51" t="s">
        <v>0</v>
      </c>
      <c r="B1" s="51"/>
      <c r="C1" s="51"/>
      <c r="D1" s="51"/>
      <c r="E1" s="51"/>
      <c r="F1" s="51"/>
      <c r="G1" s="51"/>
      <c r="H1" s="54"/>
      <c r="I1" s="54"/>
      <c r="J1" s="54"/>
      <c r="K1" s="54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</row>
    <row r="2" spans="1:30" ht="42.75" customHeight="1">
      <c r="A2" s="8" t="s">
        <v>1</v>
      </c>
      <c r="B2" s="8"/>
      <c r="C2" s="8"/>
      <c r="D2" s="8"/>
      <c r="E2" s="8"/>
      <c r="F2" s="8"/>
      <c r="G2" s="8"/>
      <c r="H2" s="23"/>
      <c r="I2" s="23"/>
      <c r="J2" s="23"/>
      <c r="K2" s="23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</row>
    <row r="3" spans="1:30" s="1" customFormat="1" ht="42" customHeight="1">
      <c r="A3" s="9" t="s">
        <v>2</v>
      </c>
      <c r="B3" s="9"/>
      <c r="C3" s="9"/>
      <c r="D3" s="10"/>
      <c r="E3" s="10"/>
      <c r="F3" s="24" t="s">
        <v>3</v>
      </c>
      <c r="G3" s="24"/>
      <c r="H3" s="25"/>
      <c r="I3" s="25"/>
      <c r="J3" s="30"/>
      <c r="K3" s="30"/>
      <c r="L3" s="24" t="s">
        <v>4</v>
      </c>
      <c r="M3" s="24"/>
      <c r="N3" s="24"/>
      <c r="O3" s="24"/>
      <c r="P3" s="10"/>
      <c r="Q3" s="10"/>
      <c r="R3" s="24" t="s">
        <v>5</v>
      </c>
      <c r="S3" s="24"/>
      <c r="T3" s="24"/>
      <c r="U3" s="10"/>
      <c r="V3" s="10"/>
      <c r="W3" s="24" t="s">
        <v>6</v>
      </c>
      <c r="X3" s="24"/>
      <c r="Y3" s="24"/>
      <c r="Z3" s="10"/>
      <c r="AA3" s="10"/>
      <c r="AB3" s="24" t="s">
        <v>7</v>
      </c>
      <c r="AC3" s="24"/>
      <c r="AD3" s="24"/>
    </row>
    <row r="4" spans="1:30" ht="39" customHeight="1">
      <c r="A4" s="11" t="s">
        <v>8</v>
      </c>
      <c r="B4" s="17" t="s">
        <v>9</v>
      </c>
      <c r="C4" s="17" t="s">
        <v>10</v>
      </c>
      <c r="D4" s="17" t="s">
        <v>11</v>
      </c>
      <c r="E4" s="17"/>
      <c r="F4" s="17"/>
      <c r="G4" s="17"/>
      <c r="H4" s="18" t="s">
        <v>12</v>
      </c>
      <c r="I4" s="18"/>
      <c r="J4" s="18"/>
      <c r="K4" s="18"/>
      <c r="L4" s="17" t="s">
        <v>13</v>
      </c>
      <c r="M4" s="17"/>
      <c r="N4" s="17"/>
      <c r="O4" s="17"/>
      <c r="P4" s="17"/>
      <c r="Q4" s="17"/>
      <c r="R4" s="17" t="s">
        <v>14</v>
      </c>
      <c r="S4" s="17"/>
      <c r="T4" s="60" t="s">
        <v>15</v>
      </c>
      <c r="U4" s="69"/>
      <c r="V4" s="69"/>
      <c r="W4" s="69"/>
      <c r="X4" s="69"/>
      <c r="Y4" s="60" t="s">
        <v>16</v>
      </c>
      <c r="Z4" s="69"/>
      <c r="AA4" s="69"/>
      <c r="AB4" s="69"/>
      <c r="AC4" s="71"/>
      <c r="AD4" s="18" t="s">
        <v>17</v>
      </c>
    </row>
    <row r="5" spans="1:30" ht="45" customHeight="1">
      <c r="A5" s="15"/>
      <c r="B5" s="17"/>
      <c r="C5" s="17"/>
      <c r="D5" s="12" t="s">
        <v>18</v>
      </c>
      <c r="E5" s="12" t="s">
        <v>19</v>
      </c>
      <c r="F5" s="12" t="s">
        <v>20</v>
      </c>
      <c r="G5" s="12" t="s">
        <v>21</v>
      </c>
      <c r="H5" s="13" t="s">
        <v>22</v>
      </c>
      <c r="I5" s="13" t="s">
        <v>23</v>
      </c>
      <c r="J5" s="13" t="s">
        <v>24</v>
      </c>
      <c r="K5" s="13" t="s">
        <v>25</v>
      </c>
      <c r="L5" s="12" t="s">
        <v>26</v>
      </c>
      <c r="M5" s="12" t="s">
        <v>27</v>
      </c>
      <c r="N5" s="12" t="s">
        <v>28</v>
      </c>
      <c r="O5" s="12" t="s">
        <v>29</v>
      </c>
      <c r="P5" s="12" t="s">
        <v>30</v>
      </c>
      <c r="Q5" s="12" t="s">
        <v>31</v>
      </c>
      <c r="R5" s="12" t="s">
        <v>32</v>
      </c>
      <c r="S5" s="12" t="s">
        <v>33</v>
      </c>
      <c r="T5" s="61"/>
      <c r="U5" s="61" t="s">
        <v>34</v>
      </c>
      <c r="V5" s="61" t="s">
        <v>35</v>
      </c>
      <c r="W5" s="61" t="s">
        <v>36</v>
      </c>
      <c r="X5" s="60" t="s">
        <v>37</v>
      </c>
      <c r="Y5" s="61"/>
      <c r="Z5" s="61" t="s">
        <v>34</v>
      </c>
      <c r="AA5" s="61" t="s">
        <v>35</v>
      </c>
      <c r="AB5" s="61" t="s">
        <v>36</v>
      </c>
      <c r="AC5" s="60" t="s">
        <v>37</v>
      </c>
      <c r="AD5" s="18"/>
    </row>
    <row r="6" spans="1:30" ht="24.75" customHeight="1">
      <c r="A6" s="16"/>
      <c r="B6" s="52" t="s">
        <v>38</v>
      </c>
      <c r="C6" s="52" t="s">
        <v>39</v>
      </c>
      <c r="D6" s="52" t="s">
        <v>39</v>
      </c>
      <c r="E6" s="52" t="s">
        <v>39</v>
      </c>
      <c r="F6" s="52" t="s">
        <v>39</v>
      </c>
      <c r="G6" s="52" t="s">
        <v>39</v>
      </c>
      <c r="H6" s="55" t="s">
        <v>39</v>
      </c>
      <c r="I6" s="55" t="s">
        <v>39</v>
      </c>
      <c r="J6" s="55" t="s">
        <v>39</v>
      </c>
      <c r="K6" s="55" t="s">
        <v>39</v>
      </c>
      <c r="L6" s="52" t="s">
        <v>39</v>
      </c>
      <c r="M6" s="52" t="s">
        <v>39</v>
      </c>
      <c r="N6" s="52" t="s">
        <v>39</v>
      </c>
      <c r="O6" s="52"/>
      <c r="P6" s="52" t="s">
        <v>39</v>
      </c>
      <c r="Q6" s="52" t="s">
        <v>39</v>
      </c>
      <c r="R6" s="52" t="s">
        <v>39</v>
      </c>
      <c r="S6" s="52" t="s">
        <v>39</v>
      </c>
      <c r="T6" s="62" t="s">
        <v>40</v>
      </c>
      <c r="U6" s="62" t="s">
        <v>40</v>
      </c>
      <c r="V6" s="62" t="s">
        <v>40</v>
      </c>
      <c r="W6" s="62" t="s">
        <v>40</v>
      </c>
      <c r="X6" s="62" t="s">
        <v>40</v>
      </c>
      <c r="Y6" s="62" t="s">
        <v>40</v>
      </c>
      <c r="Z6" s="62" t="s">
        <v>40</v>
      </c>
      <c r="AA6" s="62" t="s">
        <v>40</v>
      </c>
      <c r="AB6" s="62" t="s">
        <v>40</v>
      </c>
      <c r="AC6" s="62" t="s">
        <v>40</v>
      </c>
      <c r="AD6" s="55" t="s">
        <v>41</v>
      </c>
    </row>
    <row r="7" spans="1:30" ht="45" customHeight="1">
      <c r="A7" s="17" t="s">
        <v>42</v>
      </c>
      <c r="B7" s="17">
        <v>1</v>
      </c>
      <c r="C7" s="17">
        <v>2</v>
      </c>
      <c r="D7" s="17">
        <v>3</v>
      </c>
      <c r="E7" s="17">
        <v>4</v>
      </c>
      <c r="F7" s="17">
        <v>5</v>
      </c>
      <c r="G7" s="17">
        <v>6</v>
      </c>
      <c r="H7" s="18">
        <v>7</v>
      </c>
      <c r="I7" s="18">
        <v>8</v>
      </c>
      <c r="J7" s="18">
        <v>9</v>
      </c>
      <c r="K7" s="18">
        <v>10</v>
      </c>
      <c r="L7" s="17">
        <v>11</v>
      </c>
      <c r="M7" s="17">
        <v>12</v>
      </c>
      <c r="N7" s="17">
        <v>13</v>
      </c>
      <c r="O7" s="17">
        <v>14</v>
      </c>
      <c r="P7" s="17">
        <v>15</v>
      </c>
      <c r="Q7" s="17">
        <v>16</v>
      </c>
      <c r="R7" s="17">
        <v>17</v>
      </c>
      <c r="S7" s="17">
        <v>18</v>
      </c>
      <c r="T7" s="17">
        <v>19</v>
      </c>
      <c r="U7" s="17">
        <v>20</v>
      </c>
      <c r="V7" s="17">
        <v>21</v>
      </c>
      <c r="W7" s="17">
        <v>22</v>
      </c>
      <c r="X7" s="17">
        <v>23</v>
      </c>
      <c r="Y7" s="17">
        <v>24</v>
      </c>
      <c r="Z7" s="17">
        <v>25</v>
      </c>
      <c r="AA7" s="17">
        <v>26</v>
      </c>
      <c r="AB7" s="17">
        <v>27</v>
      </c>
      <c r="AC7" s="17">
        <v>28</v>
      </c>
      <c r="AD7" s="18">
        <v>29</v>
      </c>
    </row>
    <row r="8" spans="1:30" ht="45" customHeight="1">
      <c r="A8" s="17" t="s">
        <v>43</v>
      </c>
      <c r="B8" s="17">
        <f aca="true" t="shared" si="0" ref="B8:T8">SUM(B9:B14)</f>
        <v>6430</v>
      </c>
      <c r="C8" s="17">
        <f t="shared" si="0"/>
        <v>9295</v>
      </c>
      <c r="D8" s="17">
        <f t="shared" si="0"/>
        <v>4211</v>
      </c>
      <c r="E8" s="17">
        <f t="shared" si="0"/>
        <v>1136</v>
      </c>
      <c r="F8" s="17">
        <f t="shared" si="0"/>
        <v>2022</v>
      </c>
      <c r="G8" s="17">
        <f t="shared" si="0"/>
        <v>3970</v>
      </c>
      <c r="H8" s="18">
        <f t="shared" si="0"/>
        <v>1758</v>
      </c>
      <c r="I8" s="18">
        <f t="shared" si="0"/>
        <v>1250</v>
      </c>
      <c r="J8" s="18">
        <f t="shared" si="0"/>
        <v>2439</v>
      </c>
      <c r="K8" s="18">
        <f t="shared" si="0"/>
        <v>3848</v>
      </c>
      <c r="L8" s="17">
        <f t="shared" si="0"/>
        <v>1502</v>
      </c>
      <c r="M8" s="17">
        <f t="shared" si="0"/>
        <v>4306</v>
      </c>
      <c r="N8" s="17">
        <f t="shared" si="0"/>
        <v>539</v>
      </c>
      <c r="O8" s="17">
        <f t="shared" si="0"/>
        <v>1</v>
      </c>
      <c r="P8" s="17">
        <f t="shared" si="0"/>
        <v>1823</v>
      </c>
      <c r="Q8" s="17">
        <f t="shared" si="0"/>
        <v>1221</v>
      </c>
      <c r="R8" s="17">
        <f t="shared" si="0"/>
        <v>111</v>
      </c>
      <c r="S8" s="17">
        <f t="shared" si="0"/>
        <v>58</v>
      </c>
      <c r="T8" s="63">
        <f t="shared" si="0"/>
        <v>2848.854742</v>
      </c>
      <c r="U8" s="63">
        <f aca="true" t="shared" si="1" ref="U8:AC8">SUM(U9:U14)</f>
        <v>1868.6927999999998</v>
      </c>
      <c r="V8" s="63">
        <f t="shared" si="1"/>
        <v>63.325199999999995</v>
      </c>
      <c r="W8" s="63">
        <f t="shared" si="1"/>
        <v>2.3000000000000003</v>
      </c>
      <c r="X8" s="63">
        <f t="shared" si="1"/>
        <v>914.5367420000001</v>
      </c>
      <c r="Y8" s="63">
        <f t="shared" si="1"/>
        <v>1408.8678999999997</v>
      </c>
      <c r="Z8" s="63">
        <f t="shared" si="1"/>
        <v>937.0029000000001</v>
      </c>
      <c r="AA8" s="63">
        <f t="shared" si="1"/>
        <v>0</v>
      </c>
      <c r="AB8" s="63">
        <f t="shared" si="1"/>
        <v>1.1400000000000001</v>
      </c>
      <c r="AC8" s="63">
        <f t="shared" si="1"/>
        <v>470.725</v>
      </c>
      <c r="AD8" s="66">
        <f aca="true" t="shared" si="2" ref="AD8:AD14">Y8/C8*10000</f>
        <v>1515.7266272189345</v>
      </c>
    </row>
    <row r="9" spans="1:30" ht="45" customHeight="1">
      <c r="A9" s="18" t="s">
        <v>44</v>
      </c>
      <c r="B9" s="17">
        <v>1779</v>
      </c>
      <c r="C9" s="17">
        <v>2376</v>
      </c>
      <c r="D9" s="17">
        <v>1017</v>
      </c>
      <c r="E9" s="17">
        <v>419</v>
      </c>
      <c r="F9" s="17">
        <v>303</v>
      </c>
      <c r="G9" s="17">
        <v>810</v>
      </c>
      <c r="H9" s="18">
        <v>665</v>
      </c>
      <c r="I9" s="18">
        <v>280</v>
      </c>
      <c r="J9" s="18">
        <v>612</v>
      </c>
      <c r="K9" s="18">
        <v>819</v>
      </c>
      <c r="L9" s="17">
        <v>306</v>
      </c>
      <c r="M9" s="17">
        <v>813</v>
      </c>
      <c r="N9" s="17">
        <v>267</v>
      </c>
      <c r="O9" s="17">
        <v>1</v>
      </c>
      <c r="P9" s="17">
        <v>457</v>
      </c>
      <c r="Q9" s="64">
        <v>589</v>
      </c>
      <c r="R9" s="64">
        <v>27</v>
      </c>
      <c r="S9" s="64">
        <v>25</v>
      </c>
      <c r="T9" s="61">
        <v>753.2326999999999</v>
      </c>
      <c r="U9" s="61">
        <v>515.1689</v>
      </c>
      <c r="V9" s="61">
        <v>16.0888</v>
      </c>
      <c r="W9" s="61">
        <v>0.77</v>
      </c>
      <c r="X9" s="61">
        <v>221.205</v>
      </c>
      <c r="Y9" s="61">
        <v>373.23870000000005</v>
      </c>
      <c r="Z9" s="61">
        <v>257.6137</v>
      </c>
      <c r="AA9" s="61">
        <v>0</v>
      </c>
      <c r="AB9" s="61">
        <v>0.38</v>
      </c>
      <c r="AC9" s="61">
        <v>115.24500000000002</v>
      </c>
      <c r="AD9" s="72">
        <f t="shared" si="2"/>
        <v>1570.8699494949497</v>
      </c>
    </row>
    <row r="10" spans="1:30" ht="45" customHeight="1">
      <c r="A10" s="18" t="s">
        <v>45</v>
      </c>
      <c r="B10" s="17">
        <v>737</v>
      </c>
      <c r="C10" s="17">
        <v>1060</v>
      </c>
      <c r="D10" s="17">
        <v>538</v>
      </c>
      <c r="E10" s="17">
        <v>138</v>
      </c>
      <c r="F10" s="17">
        <v>242</v>
      </c>
      <c r="G10" s="17">
        <v>376</v>
      </c>
      <c r="H10" s="18">
        <v>234</v>
      </c>
      <c r="I10" s="18">
        <v>164</v>
      </c>
      <c r="J10" s="18">
        <v>228</v>
      </c>
      <c r="K10" s="18">
        <v>434</v>
      </c>
      <c r="L10" s="17">
        <v>173</v>
      </c>
      <c r="M10" s="17">
        <v>375</v>
      </c>
      <c r="N10" s="17">
        <v>118</v>
      </c>
      <c r="O10" s="17">
        <v>0</v>
      </c>
      <c r="P10" s="17">
        <v>117</v>
      </c>
      <c r="Q10" s="17">
        <v>299</v>
      </c>
      <c r="R10" s="17">
        <v>12</v>
      </c>
      <c r="S10" s="17">
        <v>2</v>
      </c>
      <c r="T10" s="65">
        <v>308.498842</v>
      </c>
      <c r="U10" s="65">
        <v>219.64550000000003</v>
      </c>
      <c r="V10" s="65">
        <v>7.2216</v>
      </c>
      <c r="W10" s="65">
        <v>0.31</v>
      </c>
      <c r="X10" s="65">
        <v>81.321742</v>
      </c>
      <c r="Y10" s="70">
        <v>141.524</v>
      </c>
      <c r="Z10" s="65">
        <v>110.25399999999999</v>
      </c>
      <c r="AA10" s="65">
        <v>0</v>
      </c>
      <c r="AB10" s="65">
        <v>0.15</v>
      </c>
      <c r="AC10" s="65">
        <v>31.119999999999997</v>
      </c>
      <c r="AD10" s="67">
        <f t="shared" si="2"/>
        <v>1335.132075471698</v>
      </c>
    </row>
    <row r="11" spans="1:30" ht="45" customHeight="1">
      <c r="A11" s="18" t="s">
        <v>46</v>
      </c>
      <c r="B11" s="17">
        <v>731</v>
      </c>
      <c r="C11" s="17">
        <v>979</v>
      </c>
      <c r="D11" s="17">
        <v>443</v>
      </c>
      <c r="E11" s="17">
        <v>94</v>
      </c>
      <c r="F11" s="17">
        <v>322</v>
      </c>
      <c r="G11" s="17">
        <v>494</v>
      </c>
      <c r="H11" s="18">
        <v>132</v>
      </c>
      <c r="I11" s="18">
        <v>114</v>
      </c>
      <c r="J11" s="18">
        <v>331</v>
      </c>
      <c r="K11" s="18">
        <v>402</v>
      </c>
      <c r="L11" s="17">
        <v>127</v>
      </c>
      <c r="M11" s="17">
        <v>477</v>
      </c>
      <c r="N11" s="17">
        <v>57</v>
      </c>
      <c r="O11" s="17">
        <v>0</v>
      </c>
      <c r="P11" s="17">
        <v>355</v>
      </c>
      <c r="Q11" s="17">
        <v>129</v>
      </c>
      <c r="R11" s="17">
        <v>22</v>
      </c>
      <c r="S11" s="17">
        <v>5</v>
      </c>
      <c r="T11" s="63">
        <v>421.19</v>
      </c>
      <c r="U11" s="63">
        <v>194.9616</v>
      </c>
      <c r="V11" s="63">
        <v>6.5484</v>
      </c>
      <c r="W11" s="63">
        <v>0.08</v>
      </c>
      <c r="X11" s="63">
        <v>219.6</v>
      </c>
      <c r="Y11" s="63">
        <v>317.6975</v>
      </c>
      <c r="Z11" s="63">
        <v>98.0575</v>
      </c>
      <c r="AA11" s="63">
        <v>0</v>
      </c>
      <c r="AB11" s="63">
        <v>0.04</v>
      </c>
      <c r="AC11" s="63">
        <v>219.6</v>
      </c>
      <c r="AD11" s="66">
        <f t="shared" si="2"/>
        <v>3245.122574055158</v>
      </c>
    </row>
    <row r="12" spans="1:30" ht="45" customHeight="1">
      <c r="A12" s="18" t="s">
        <v>47</v>
      </c>
      <c r="B12" s="18">
        <v>427</v>
      </c>
      <c r="C12" s="18">
        <v>633</v>
      </c>
      <c r="D12" s="18">
        <v>316</v>
      </c>
      <c r="E12" s="18">
        <v>77</v>
      </c>
      <c r="F12" s="18">
        <v>182</v>
      </c>
      <c r="G12" s="18">
        <v>284</v>
      </c>
      <c r="H12" s="18">
        <v>84</v>
      </c>
      <c r="I12" s="18">
        <v>127</v>
      </c>
      <c r="J12" s="18">
        <v>106</v>
      </c>
      <c r="K12" s="18">
        <v>316</v>
      </c>
      <c r="L12" s="18">
        <v>126</v>
      </c>
      <c r="M12" s="18">
        <v>351</v>
      </c>
      <c r="N12" s="18">
        <v>35</v>
      </c>
      <c r="O12" s="18">
        <v>0</v>
      </c>
      <c r="P12" s="18">
        <v>89</v>
      </c>
      <c r="Q12" s="18">
        <v>33</v>
      </c>
      <c r="R12" s="18">
        <v>5</v>
      </c>
      <c r="S12" s="18">
        <v>2</v>
      </c>
      <c r="T12" s="66">
        <v>181.812</v>
      </c>
      <c r="U12" s="66">
        <v>117.4372</v>
      </c>
      <c r="V12" s="66">
        <v>4.3248</v>
      </c>
      <c r="W12" s="66">
        <v>0.2</v>
      </c>
      <c r="X12" s="66">
        <v>59.85</v>
      </c>
      <c r="Y12" s="66">
        <v>58.9866</v>
      </c>
      <c r="Z12" s="66">
        <v>58.8866</v>
      </c>
      <c r="AA12" s="66">
        <v>0</v>
      </c>
      <c r="AB12" s="18">
        <v>0.1</v>
      </c>
      <c r="AC12" s="66">
        <v>0</v>
      </c>
      <c r="AD12" s="66">
        <f t="shared" si="2"/>
        <v>931.8578199052133</v>
      </c>
    </row>
    <row r="13" spans="1:30" s="4" customFormat="1" ht="45" customHeight="1">
      <c r="A13" s="18" t="s">
        <v>48</v>
      </c>
      <c r="B13" s="17">
        <v>1013</v>
      </c>
      <c r="C13" s="17">
        <v>1562</v>
      </c>
      <c r="D13" s="17">
        <v>712</v>
      </c>
      <c r="E13" s="17">
        <v>203</v>
      </c>
      <c r="F13" s="17">
        <v>335</v>
      </c>
      <c r="G13" s="17">
        <v>730</v>
      </c>
      <c r="H13" s="18">
        <v>261</v>
      </c>
      <c r="I13" s="18">
        <v>236</v>
      </c>
      <c r="J13" s="18">
        <v>117</v>
      </c>
      <c r="K13" s="18">
        <v>948</v>
      </c>
      <c r="L13" s="17">
        <v>356</v>
      </c>
      <c r="M13" s="17">
        <v>903</v>
      </c>
      <c r="N13" s="17">
        <v>12</v>
      </c>
      <c r="O13" s="17">
        <v>0</v>
      </c>
      <c r="P13" s="17">
        <v>260</v>
      </c>
      <c r="Q13" s="17">
        <v>31</v>
      </c>
      <c r="R13" s="17">
        <v>21</v>
      </c>
      <c r="S13" s="17">
        <v>14</v>
      </c>
      <c r="T13" s="63">
        <v>429.67</v>
      </c>
      <c r="U13" s="63">
        <v>295.02</v>
      </c>
      <c r="V13" s="63">
        <v>10.53</v>
      </c>
      <c r="W13" s="63">
        <v>0.52</v>
      </c>
      <c r="X13" s="63">
        <v>123.6</v>
      </c>
      <c r="Y13" s="63">
        <v>148.36</v>
      </c>
      <c r="Z13" s="63">
        <v>148.1</v>
      </c>
      <c r="AA13" s="63">
        <v>0</v>
      </c>
      <c r="AB13" s="63">
        <v>0.26</v>
      </c>
      <c r="AC13" s="63">
        <v>0</v>
      </c>
      <c r="AD13" s="66">
        <f t="shared" si="2"/>
        <v>949.807938540333</v>
      </c>
    </row>
    <row r="14" spans="1:30" s="42" customFormat="1" ht="45" customHeight="1">
      <c r="A14" s="18" t="s">
        <v>49</v>
      </c>
      <c r="B14" s="18">
        <v>1743</v>
      </c>
      <c r="C14" s="18">
        <v>2685</v>
      </c>
      <c r="D14" s="18">
        <v>1185</v>
      </c>
      <c r="E14" s="18">
        <v>205</v>
      </c>
      <c r="F14" s="18">
        <v>638</v>
      </c>
      <c r="G14" s="18">
        <v>1276</v>
      </c>
      <c r="H14" s="18">
        <v>382</v>
      </c>
      <c r="I14" s="18">
        <v>329</v>
      </c>
      <c r="J14" s="18">
        <v>1045</v>
      </c>
      <c r="K14" s="18">
        <v>929</v>
      </c>
      <c r="L14" s="18">
        <v>414</v>
      </c>
      <c r="M14" s="18">
        <v>1387</v>
      </c>
      <c r="N14" s="18">
        <v>50</v>
      </c>
      <c r="O14" s="18">
        <v>0</v>
      </c>
      <c r="P14" s="18">
        <v>545</v>
      </c>
      <c r="Q14" s="18">
        <v>140</v>
      </c>
      <c r="R14" s="18">
        <v>24</v>
      </c>
      <c r="S14" s="18">
        <v>10</v>
      </c>
      <c r="T14" s="67">
        <v>754.4512</v>
      </c>
      <c r="U14" s="66">
        <v>526.4596</v>
      </c>
      <c r="V14" s="66">
        <v>18.6116</v>
      </c>
      <c r="W14" s="66">
        <v>0.42</v>
      </c>
      <c r="X14" s="66">
        <v>208.96</v>
      </c>
      <c r="Y14" s="67">
        <v>369.0611</v>
      </c>
      <c r="Z14" s="66">
        <v>264.0911</v>
      </c>
      <c r="AA14" s="66">
        <v>0</v>
      </c>
      <c r="AB14" s="66">
        <v>0.21</v>
      </c>
      <c r="AC14" s="66">
        <v>104.76</v>
      </c>
      <c r="AD14" s="66">
        <f t="shared" si="2"/>
        <v>1374.529236499069</v>
      </c>
    </row>
    <row r="15" spans="1:30" ht="69.75" customHeight="1">
      <c r="A15" s="21" t="s">
        <v>50</v>
      </c>
      <c r="B15" s="21"/>
      <c r="C15" s="21"/>
      <c r="D15" s="21"/>
      <c r="E15" s="21"/>
      <c r="F15" s="21"/>
      <c r="G15" s="21"/>
      <c r="H15" s="27"/>
      <c r="I15" s="27"/>
      <c r="J15" s="27"/>
      <c r="K15" s="27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</row>
    <row r="16" ht="207.75" customHeight="1"/>
    <row r="17" ht="138.75" customHeight="1"/>
    <row r="18" spans="6:7" ht="14.25">
      <c r="F18" s="56"/>
      <c r="G18" s="56"/>
    </row>
    <row r="19" spans="4:10" ht="14.25">
      <c r="D19" s="28"/>
      <c r="E19" s="28"/>
      <c r="F19" s="28"/>
      <c r="G19" s="57"/>
      <c r="I19" s="58"/>
      <c r="J19" s="58"/>
    </row>
    <row r="20" spans="7:17" ht="14.25">
      <c r="G20" s="57"/>
      <c r="I20" s="58"/>
      <c r="J20" s="58"/>
      <c r="Q20" s="68"/>
    </row>
    <row r="21" spans="7:17" ht="14.25">
      <c r="G21" s="57"/>
      <c r="M21" s="59"/>
      <c r="N21" s="59"/>
      <c r="Q21" s="68"/>
    </row>
    <row r="22" spans="7:14" ht="14.25">
      <c r="G22" s="57"/>
      <c r="M22" s="59"/>
      <c r="N22" s="59"/>
    </row>
    <row r="23" spans="7:14" ht="14.25">
      <c r="G23" s="57"/>
      <c r="M23" s="59"/>
      <c r="N23" s="59"/>
    </row>
    <row r="24" spans="13:14" ht="14.25">
      <c r="M24" s="59"/>
      <c r="N24" s="59"/>
    </row>
    <row r="25" spans="4:5" ht="14.25">
      <c r="D25" s="53"/>
      <c r="E25" s="53"/>
    </row>
    <row r="26" ht="14.25">
      <c r="E26" s="53"/>
    </row>
  </sheetData>
  <sheetProtection/>
  <mergeCells count="22">
    <mergeCell ref="A1:AD1"/>
    <mergeCell ref="A2:AD2"/>
    <mergeCell ref="A3:C3"/>
    <mergeCell ref="F3:I3"/>
    <mergeCell ref="L3:N3"/>
    <mergeCell ref="R3:T3"/>
    <mergeCell ref="W3:Y3"/>
    <mergeCell ref="AB3:AD3"/>
    <mergeCell ref="D4:G4"/>
    <mergeCell ref="H4:K4"/>
    <mergeCell ref="L4:Q4"/>
    <mergeCell ref="R4:S4"/>
    <mergeCell ref="U4:X4"/>
    <mergeCell ref="Z4:AC4"/>
    <mergeCell ref="A15:AD15"/>
    <mergeCell ref="F18:G18"/>
    <mergeCell ref="A4:A6"/>
    <mergeCell ref="B4:B5"/>
    <mergeCell ref="C4:C5"/>
    <mergeCell ref="T4:T5"/>
    <mergeCell ref="Y4:Y5"/>
    <mergeCell ref="AD4:AD5"/>
  </mergeCells>
  <printOptions horizontalCentered="1" verticalCentered="1"/>
  <pageMargins left="0.19652777777777777" right="0.19652777777777777" top="0.39305555555555555" bottom="0.39305555555555555" header="0.5118055555555555" footer="0.5118055555555555"/>
  <pageSetup horizontalDpi="600" verticalDpi="600" orientation="landscape" paperSize="9" scale="6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9"/>
  <sheetViews>
    <sheetView workbookViewId="0" topLeftCell="A1">
      <selection activeCell="G11" sqref="G11"/>
    </sheetView>
  </sheetViews>
  <sheetFormatPr defaultColWidth="9.00390625" defaultRowHeight="14.25"/>
  <cols>
    <col min="1" max="1" width="5.75390625" style="3" customWidth="1"/>
    <col min="2" max="3" width="5.125" style="4" customWidth="1"/>
    <col min="4" max="4" width="5.00390625" style="4" customWidth="1"/>
    <col min="5" max="5" width="3.75390625" style="4" bestFit="1" customWidth="1"/>
    <col min="6" max="6" width="4.50390625" style="4" customWidth="1"/>
    <col min="7" max="7" width="4.75390625" style="4" customWidth="1"/>
    <col min="8" max="8" width="4.75390625" style="5" customWidth="1"/>
    <col min="9" max="9" width="3.75390625" style="5" bestFit="1" customWidth="1"/>
    <col min="10" max="10" width="3.875" style="5" bestFit="1" customWidth="1"/>
    <col min="11" max="11" width="5.125" style="5" customWidth="1"/>
    <col min="12" max="12" width="4.875" style="4" customWidth="1"/>
    <col min="13" max="13" width="5.625" style="4" customWidth="1"/>
    <col min="14" max="14" width="3.375" style="4" bestFit="1" customWidth="1"/>
    <col min="15" max="15" width="3.125" style="4" customWidth="1"/>
    <col min="16" max="16" width="4.25390625" style="4" customWidth="1"/>
    <col min="17" max="17" width="4.50390625" style="4" customWidth="1"/>
    <col min="18" max="18" width="3.75390625" style="4" bestFit="1" customWidth="1"/>
    <col min="19" max="19" width="3.625" style="4" bestFit="1" customWidth="1"/>
    <col min="20" max="20" width="8.00390625" style="6" customWidth="1"/>
    <col min="21" max="21" width="7.75390625" style="6" customWidth="1"/>
    <col min="22" max="22" width="6.00390625" style="6" customWidth="1"/>
    <col min="23" max="23" width="6.25390625" style="6" customWidth="1"/>
    <col min="24" max="26" width="6.75390625" style="6" customWidth="1"/>
    <col min="27" max="27" width="6.375" style="6" customWidth="1"/>
    <col min="28" max="28" width="6.25390625" style="6" customWidth="1"/>
    <col min="29" max="29" width="7.75390625" style="6" customWidth="1"/>
    <col min="30" max="30" width="8.50390625" style="4" customWidth="1"/>
  </cols>
  <sheetData>
    <row r="1" spans="1:30" ht="42" customHeight="1">
      <c r="A1" s="7" t="s">
        <v>51</v>
      </c>
      <c r="B1" s="7"/>
      <c r="C1" s="7"/>
      <c r="D1" s="7"/>
      <c r="E1" s="7"/>
      <c r="F1" s="7"/>
      <c r="G1" s="7"/>
      <c r="H1" s="22"/>
      <c r="I1" s="22"/>
      <c r="J1" s="22"/>
      <c r="K1" s="22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</row>
    <row r="2" spans="1:30" ht="27.75" customHeight="1">
      <c r="A2" s="8" t="s">
        <v>1</v>
      </c>
      <c r="B2" s="8"/>
      <c r="C2" s="8"/>
      <c r="D2" s="8"/>
      <c r="E2" s="8"/>
      <c r="F2" s="8"/>
      <c r="G2" s="8"/>
      <c r="H2" s="23"/>
      <c r="I2" s="23"/>
      <c r="J2" s="23"/>
      <c r="K2" s="23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</row>
    <row r="3" spans="1:30" s="1" customFormat="1" ht="24.75" customHeight="1">
      <c r="A3" s="9" t="s">
        <v>2</v>
      </c>
      <c r="B3" s="9"/>
      <c r="C3" s="9"/>
      <c r="D3" s="10" t="s">
        <v>52</v>
      </c>
      <c r="E3" s="10"/>
      <c r="F3" s="24" t="s">
        <v>3</v>
      </c>
      <c r="G3" s="24"/>
      <c r="H3" s="25"/>
      <c r="I3" s="25"/>
      <c r="J3" s="30"/>
      <c r="K3" s="30"/>
      <c r="L3" s="24" t="s">
        <v>53</v>
      </c>
      <c r="M3" s="24"/>
      <c r="N3" s="24"/>
      <c r="O3" s="24"/>
      <c r="P3" s="24"/>
      <c r="Q3" s="10"/>
      <c r="R3" s="24" t="s">
        <v>5</v>
      </c>
      <c r="S3" s="24"/>
      <c r="T3" s="24"/>
      <c r="U3" s="10"/>
      <c r="V3" s="10"/>
      <c r="W3" s="24" t="s">
        <v>6</v>
      </c>
      <c r="X3" s="24"/>
      <c r="Y3" s="24"/>
      <c r="Z3" s="10"/>
      <c r="AA3" s="24" t="s">
        <v>7</v>
      </c>
      <c r="AB3" s="24"/>
      <c r="AC3" s="24"/>
      <c r="AD3" s="24"/>
    </row>
    <row r="4" spans="1:30" ht="34.5" customHeight="1">
      <c r="A4" s="11" t="s">
        <v>8</v>
      </c>
      <c r="B4" s="12" t="s">
        <v>9</v>
      </c>
      <c r="C4" s="12" t="s">
        <v>10</v>
      </c>
      <c r="D4" s="14" t="s">
        <v>11</v>
      </c>
      <c r="E4" s="14"/>
      <c r="F4" s="14"/>
      <c r="G4" s="14"/>
      <c r="H4" s="26" t="s">
        <v>12</v>
      </c>
      <c r="I4" s="26"/>
      <c r="J4" s="26"/>
      <c r="K4" s="26"/>
      <c r="L4" s="14" t="s">
        <v>13</v>
      </c>
      <c r="M4" s="14"/>
      <c r="N4" s="14"/>
      <c r="O4" s="14"/>
      <c r="P4" s="14"/>
      <c r="Q4" s="14"/>
      <c r="R4" s="14" t="s">
        <v>14</v>
      </c>
      <c r="S4" s="14"/>
      <c r="T4" s="38" t="s">
        <v>15</v>
      </c>
      <c r="U4" s="35"/>
      <c r="V4" s="35"/>
      <c r="W4" s="35"/>
      <c r="X4" s="36"/>
      <c r="Y4" s="38" t="s">
        <v>16</v>
      </c>
      <c r="Z4" s="35"/>
      <c r="AA4" s="35"/>
      <c r="AB4" s="35"/>
      <c r="AC4" s="36"/>
      <c r="AD4" s="14" t="s">
        <v>17</v>
      </c>
    </row>
    <row r="5" spans="1:30" ht="34.5" customHeight="1">
      <c r="A5" s="15"/>
      <c r="B5" s="12"/>
      <c r="C5" s="12"/>
      <c r="D5" s="14" t="s">
        <v>18</v>
      </c>
      <c r="E5" s="14" t="s">
        <v>19</v>
      </c>
      <c r="F5" s="14" t="s">
        <v>20</v>
      </c>
      <c r="G5" s="14" t="s">
        <v>21</v>
      </c>
      <c r="H5" s="26" t="s">
        <v>22</v>
      </c>
      <c r="I5" s="26" t="s">
        <v>54</v>
      </c>
      <c r="J5" s="26" t="s">
        <v>55</v>
      </c>
      <c r="K5" s="26" t="s">
        <v>25</v>
      </c>
      <c r="L5" s="14" t="s">
        <v>26</v>
      </c>
      <c r="M5" s="14" t="s">
        <v>27</v>
      </c>
      <c r="N5" s="14" t="s">
        <v>28</v>
      </c>
      <c r="O5" s="14" t="s">
        <v>29</v>
      </c>
      <c r="P5" s="14" t="s">
        <v>56</v>
      </c>
      <c r="Q5" s="14" t="s">
        <v>31</v>
      </c>
      <c r="R5" s="14" t="s">
        <v>57</v>
      </c>
      <c r="S5" s="14" t="s">
        <v>58</v>
      </c>
      <c r="T5" s="37"/>
      <c r="U5" s="37" t="s">
        <v>34</v>
      </c>
      <c r="V5" s="37" t="s">
        <v>35</v>
      </c>
      <c r="W5" s="37" t="s">
        <v>36</v>
      </c>
      <c r="X5" s="38" t="s">
        <v>37</v>
      </c>
      <c r="Y5" s="37"/>
      <c r="Z5" s="37" t="s">
        <v>34</v>
      </c>
      <c r="AA5" s="37" t="s">
        <v>35</v>
      </c>
      <c r="AB5" s="37" t="s">
        <v>36</v>
      </c>
      <c r="AC5" s="38" t="s">
        <v>37</v>
      </c>
      <c r="AD5" s="14"/>
    </row>
    <row r="6" spans="1:30" s="2" customFormat="1" ht="34.5" customHeight="1">
      <c r="A6" s="16"/>
      <c r="B6" s="12" t="s">
        <v>38</v>
      </c>
      <c r="C6" s="12" t="s">
        <v>39</v>
      </c>
      <c r="D6" s="12" t="s">
        <v>39</v>
      </c>
      <c r="E6" s="12" t="s">
        <v>39</v>
      </c>
      <c r="F6" s="12" t="s">
        <v>39</v>
      </c>
      <c r="G6" s="12" t="s">
        <v>39</v>
      </c>
      <c r="H6" s="13" t="s">
        <v>39</v>
      </c>
      <c r="I6" s="13" t="s">
        <v>39</v>
      </c>
      <c r="J6" s="13" t="s">
        <v>39</v>
      </c>
      <c r="K6" s="13" t="s">
        <v>39</v>
      </c>
      <c r="L6" s="12" t="s">
        <v>39</v>
      </c>
      <c r="M6" s="12" t="s">
        <v>39</v>
      </c>
      <c r="N6" s="12"/>
      <c r="O6" s="12" t="s">
        <v>39</v>
      </c>
      <c r="P6" s="12" t="s">
        <v>39</v>
      </c>
      <c r="Q6" s="12" t="s">
        <v>39</v>
      </c>
      <c r="R6" s="12" t="s">
        <v>39</v>
      </c>
      <c r="S6" s="12" t="s">
        <v>39</v>
      </c>
      <c r="T6" s="39" t="s">
        <v>40</v>
      </c>
      <c r="U6" s="39" t="s">
        <v>40</v>
      </c>
      <c r="V6" s="39" t="s">
        <v>40</v>
      </c>
      <c r="W6" s="39" t="s">
        <v>40</v>
      </c>
      <c r="X6" s="39" t="s">
        <v>40</v>
      </c>
      <c r="Y6" s="39" t="s">
        <v>40</v>
      </c>
      <c r="Z6" s="39" t="s">
        <v>40</v>
      </c>
      <c r="AA6" s="39" t="s">
        <v>40</v>
      </c>
      <c r="AB6" s="39" t="s">
        <v>40</v>
      </c>
      <c r="AC6" s="39" t="s">
        <v>40</v>
      </c>
      <c r="AD6" s="12" t="s">
        <v>41</v>
      </c>
    </row>
    <row r="7" spans="1:30" ht="45" customHeight="1">
      <c r="A7" s="17" t="s">
        <v>42</v>
      </c>
      <c r="B7" s="17">
        <v>1</v>
      </c>
      <c r="C7" s="17">
        <v>2</v>
      </c>
      <c r="D7" s="17">
        <v>3</v>
      </c>
      <c r="E7" s="17">
        <v>4</v>
      </c>
      <c r="F7" s="17">
        <v>5</v>
      </c>
      <c r="G7" s="17">
        <v>6</v>
      </c>
      <c r="H7" s="18">
        <v>7</v>
      </c>
      <c r="I7" s="18">
        <v>8</v>
      </c>
      <c r="J7" s="18">
        <v>9</v>
      </c>
      <c r="K7" s="18">
        <v>10</v>
      </c>
      <c r="L7" s="17">
        <v>11</v>
      </c>
      <c r="M7" s="17">
        <v>12</v>
      </c>
      <c r="N7" s="17">
        <v>13</v>
      </c>
      <c r="O7" s="17">
        <v>14</v>
      </c>
      <c r="P7" s="17">
        <v>15</v>
      </c>
      <c r="Q7" s="17">
        <v>16</v>
      </c>
      <c r="R7" s="17">
        <v>17</v>
      </c>
      <c r="S7" s="17">
        <v>18</v>
      </c>
      <c r="T7" s="17">
        <v>19</v>
      </c>
      <c r="U7" s="17">
        <v>20</v>
      </c>
      <c r="V7" s="17">
        <v>21</v>
      </c>
      <c r="W7" s="17">
        <v>22</v>
      </c>
      <c r="X7" s="17">
        <v>23</v>
      </c>
      <c r="Y7" s="17">
        <v>24</v>
      </c>
      <c r="Z7" s="17">
        <v>25</v>
      </c>
      <c r="AA7" s="17">
        <v>26</v>
      </c>
      <c r="AB7" s="17">
        <v>27</v>
      </c>
      <c r="AC7" s="17">
        <v>28</v>
      </c>
      <c r="AD7" s="17">
        <v>29</v>
      </c>
    </row>
    <row r="8" spans="1:30" ht="45" customHeight="1">
      <c r="A8" s="17" t="s">
        <v>43</v>
      </c>
      <c r="B8" s="12">
        <f aca="true" t="shared" si="0" ref="B8:AC8">SUM(B9:B12)</f>
        <v>2927</v>
      </c>
      <c r="C8" s="12">
        <f t="shared" si="0"/>
        <v>4724</v>
      </c>
      <c r="D8" s="12">
        <f t="shared" si="0"/>
        <v>2142</v>
      </c>
      <c r="E8" s="12">
        <f t="shared" si="0"/>
        <v>645</v>
      </c>
      <c r="F8" s="12">
        <f t="shared" si="0"/>
        <v>1048</v>
      </c>
      <c r="G8" s="12">
        <f t="shared" si="0"/>
        <v>2176</v>
      </c>
      <c r="H8" s="13">
        <f t="shared" si="0"/>
        <v>793</v>
      </c>
      <c r="I8" s="13">
        <f t="shared" si="0"/>
        <v>653</v>
      </c>
      <c r="J8" s="13">
        <f t="shared" si="0"/>
        <v>719</v>
      </c>
      <c r="K8" s="13">
        <f t="shared" si="0"/>
        <v>2559</v>
      </c>
      <c r="L8" s="12">
        <f t="shared" si="0"/>
        <v>812</v>
      </c>
      <c r="M8" s="12">
        <f t="shared" si="0"/>
        <v>2478</v>
      </c>
      <c r="N8" s="12">
        <f t="shared" si="0"/>
        <v>52</v>
      </c>
      <c r="O8" s="12">
        <f t="shared" si="0"/>
        <v>0</v>
      </c>
      <c r="P8" s="12">
        <f t="shared" si="0"/>
        <v>1049</v>
      </c>
      <c r="Q8" s="12">
        <f t="shared" si="0"/>
        <v>189</v>
      </c>
      <c r="R8" s="12">
        <f t="shared" si="0"/>
        <v>51</v>
      </c>
      <c r="S8" s="12">
        <f t="shared" si="0"/>
        <v>22</v>
      </c>
      <c r="T8" s="40">
        <f t="shared" si="0"/>
        <v>1362.0099</v>
      </c>
      <c r="U8" s="40">
        <f t="shared" si="0"/>
        <v>873.9767</v>
      </c>
      <c r="V8" s="40">
        <f t="shared" si="0"/>
        <v>32.0232</v>
      </c>
      <c r="W8" s="40">
        <f t="shared" si="0"/>
        <v>1.6700000000000002</v>
      </c>
      <c r="X8" s="40">
        <f t="shared" si="0"/>
        <v>454.34000000000003</v>
      </c>
      <c r="Y8" s="40">
        <f t="shared" si="0"/>
        <v>592.9748999999999</v>
      </c>
      <c r="Z8" s="40">
        <f t="shared" si="0"/>
        <v>437.4949</v>
      </c>
      <c r="AA8" s="40">
        <f t="shared" si="0"/>
        <v>0</v>
      </c>
      <c r="AB8" s="40">
        <f t="shared" si="0"/>
        <v>0.8400000000000001</v>
      </c>
      <c r="AC8" s="40">
        <f t="shared" si="0"/>
        <v>154.64</v>
      </c>
      <c r="AD8" s="40">
        <f>Y8/C8*10000</f>
        <v>1255.2389923793394</v>
      </c>
    </row>
    <row r="9" spans="1:30" s="42" customFormat="1" ht="45" customHeight="1">
      <c r="A9" s="18" t="s">
        <v>46</v>
      </c>
      <c r="B9" s="13">
        <v>378</v>
      </c>
      <c r="C9" s="13">
        <v>526</v>
      </c>
      <c r="D9" s="13">
        <v>226</v>
      </c>
      <c r="E9" s="13">
        <v>37</v>
      </c>
      <c r="F9" s="13">
        <v>146</v>
      </c>
      <c r="G9" s="13">
        <v>248</v>
      </c>
      <c r="H9" s="13">
        <v>71</v>
      </c>
      <c r="I9" s="13">
        <v>55</v>
      </c>
      <c r="J9" s="13">
        <v>196</v>
      </c>
      <c r="K9" s="13">
        <v>204</v>
      </c>
      <c r="L9" s="13">
        <v>62</v>
      </c>
      <c r="M9" s="13">
        <v>227</v>
      </c>
      <c r="N9" s="13">
        <v>5</v>
      </c>
      <c r="O9" s="13">
        <v>0</v>
      </c>
      <c r="P9" s="13">
        <v>39</v>
      </c>
      <c r="Q9" s="13">
        <v>53</v>
      </c>
      <c r="R9" s="13">
        <v>5</v>
      </c>
      <c r="S9" s="13">
        <v>3</v>
      </c>
      <c r="T9" s="46">
        <v>225.6548</v>
      </c>
      <c r="U9" s="46">
        <v>104.284</v>
      </c>
      <c r="V9" s="46">
        <v>3.6108</v>
      </c>
      <c r="W9" s="46">
        <v>0.04</v>
      </c>
      <c r="X9" s="46">
        <v>117.72</v>
      </c>
      <c r="Y9" s="46">
        <v>169.994</v>
      </c>
      <c r="Z9" s="46">
        <v>52.254</v>
      </c>
      <c r="AA9" s="46">
        <v>0</v>
      </c>
      <c r="AB9" s="46">
        <v>0.02</v>
      </c>
      <c r="AC9" s="46">
        <v>117.72</v>
      </c>
      <c r="AD9" s="46">
        <f>Y9/C9*10000</f>
        <v>3231.825095057034</v>
      </c>
    </row>
    <row r="10" spans="1:30" s="43" customFormat="1" ht="45" customHeight="1">
      <c r="A10" s="18" t="s">
        <v>47</v>
      </c>
      <c r="B10" s="44">
        <v>190</v>
      </c>
      <c r="C10" s="44">
        <v>304</v>
      </c>
      <c r="D10" s="44">
        <v>159</v>
      </c>
      <c r="E10" s="44">
        <v>31</v>
      </c>
      <c r="F10" s="44">
        <v>90</v>
      </c>
      <c r="G10" s="44">
        <v>133</v>
      </c>
      <c r="H10" s="13">
        <v>51</v>
      </c>
      <c r="I10" s="13">
        <v>53</v>
      </c>
      <c r="J10" s="13">
        <v>48</v>
      </c>
      <c r="K10" s="13">
        <v>152</v>
      </c>
      <c r="L10" s="44">
        <v>41</v>
      </c>
      <c r="M10" s="44">
        <v>190</v>
      </c>
      <c r="N10" s="44">
        <v>7</v>
      </c>
      <c r="O10" s="44">
        <v>0</v>
      </c>
      <c r="P10" s="44">
        <v>45</v>
      </c>
      <c r="Q10" s="44">
        <v>21</v>
      </c>
      <c r="R10" s="44">
        <v>0</v>
      </c>
      <c r="S10" s="44">
        <v>0</v>
      </c>
      <c r="T10" s="47">
        <v>86.6078</v>
      </c>
      <c r="U10" s="47">
        <v>54.1194</v>
      </c>
      <c r="V10" s="47">
        <v>2.1284</v>
      </c>
      <c r="W10" s="47">
        <v>0.06</v>
      </c>
      <c r="X10" s="47">
        <v>30.3</v>
      </c>
      <c r="Y10" s="47">
        <v>27.0897</v>
      </c>
      <c r="Z10" s="47">
        <v>27.0597</v>
      </c>
      <c r="AA10" s="47">
        <v>0</v>
      </c>
      <c r="AB10" s="47">
        <v>0.03</v>
      </c>
      <c r="AC10" s="47">
        <v>0</v>
      </c>
      <c r="AD10" s="47">
        <f>Y10/C10*10000</f>
        <v>891.108552631579</v>
      </c>
    </row>
    <row r="11" spans="1:30" s="4" customFormat="1" ht="45" customHeight="1">
      <c r="A11" s="18" t="s">
        <v>48</v>
      </c>
      <c r="B11" s="12">
        <v>1768</v>
      </c>
      <c r="C11" s="12">
        <v>2951</v>
      </c>
      <c r="D11" s="12">
        <v>1372</v>
      </c>
      <c r="E11" s="12">
        <v>491</v>
      </c>
      <c r="F11" s="12">
        <v>645</v>
      </c>
      <c r="G11" s="12">
        <v>1328</v>
      </c>
      <c r="H11" s="13">
        <v>515</v>
      </c>
      <c r="I11" s="13">
        <v>367</v>
      </c>
      <c r="J11" s="13">
        <v>169</v>
      </c>
      <c r="K11" s="13">
        <v>1900</v>
      </c>
      <c r="L11" s="12">
        <v>638</v>
      </c>
      <c r="M11" s="12">
        <v>1603</v>
      </c>
      <c r="N11" s="12">
        <v>14</v>
      </c>
      <c r="O11" s="12">
        <v>0</v>
      </c>
      <c r="P11" s="12">
        <v>671</v>
      </c>
      <c r="Q11" s="12">
        <v>25</v>
      </c>
      <c r="R11" s="12">
        <v>37</v>
      </c>
      <c r="S11" s="12">
        <v>16</v>
      </c>
      <c r="T11" s="40">
        <v>795.22</v>
      </c>
      <c r="U11" s="40">
        <v>541.37</v>
      </c>
      <c r="V11" s="40">
        <v>19.79</v>
      </c>
      <c r="W11" s="40">
        <v>1.34</v>
      </c>
      <c r="X11" s="40">
        <v>232.72</v>
      </c>
      <c r="Y11" s="40">
        <v>271.57</v>
      </c>
      <c r="Z11" s="40">
        <v>270.9</v>
      </c>
      <c r="AA11" s="40">
        <v>0</v>
      </c>
      <c r="AB11" s="40">
        <v>0.67</v>
      </c>
      <c r="AC11" s="40">
        <v>0</v>
      </c>
      <c r="AD11" s="40">
        <f>Y11/C11*10000</f>
        <v>920.2643171806167</v>
      </c>
    </row>
    <row r="12" spans="1:30" ht="45" customHeight="1">
      <c r="A12" s="18" t="s">
        <v>49</v>
      </c>
      <c r="B12" s="45">
        <v>591</v>
      </c>
      <c r="C12" s="45">
        <v>943</v>
      </c>
      <c r="D12" s="45">
        <v>385</v>
      </c>
      <c r="E12" s="45">
        <v>86</v>
      </c>
      <c r="F12" s="45">
        <v>167</v>
      </c>
      <c r="G12" s="45">
        <v>467</v>
      </c>
      <c r="H12" s="45">
        <v>156</v>
      </c>
      <c r="I12" s="45">
        <v>178</v>
      </c>
      <c r="J12" s="45">
        <v>306</v>
      </c>
      <c r="K12" s="45">
        <v>303</v>
      </c>
      <c r="L12" s="13">
        <v>71</v>
      </c>
      <c r="M12" s="13">
        <v>458</v>
      </c>
      <c r="N12" s="13">
        <v>26</v>
      </c>
      <c r="O12" s="13">
        <v>0</v>
      </c>
      <c r="P12" s="13">
        <v>294</v>
      </c>
      <c r="Q12" s="48">
        <v>90</v>
      </c>
      <c r="R12" s="48">
        <v>9</v>
      </c>
      <c r="S12" s="48">
        <v>3</v>
      </c>
      <c r="T12" s="49">
        <v>254.5273</v>
      </c>
      <c r="U12" s="49">
        <v>174.2033</v>
      </c>
      <c r="V12" s="49">
        <v>6.494</v>
      </c>
      <c r="W12" s="49">
        <v>0.23</v>
      </c>
      <c r="X12" s="50">
        <v>73.6</v>
      </c>
      <c r="Y12" s="50">
        <v>124.3212</v>
      </c>
      <c r="Z12" s="34">
        <v>87.2812</v>
      </c>
      <c r="AA12" s="34">
        <v>0</v>
      </c>
      <c r="AB12" s="34">
        <v>0.12</v>
      </c>
      <c r="AC12" s="34">
        <v>36.92</v>
      </c>
      <c r="AD12" s="47">
        <f>Y12/C12*10000</f>
        <v>1318.3584305408272</v>
      </c>
    </row>
    <row r="13" spans="1:34" ht="72.75" customHeight="1">
      <c r="A13" s="20" t="s">
        <v>50</v>
      </c>
      <c r="B13" s="21"/>
      <c r="C13" s="21"/>
      <c r="D13" s="21"/>
      <c r="E13" s="21"/>
      <c r="F13" s="21"/>
      <c r="G13" s="21"/>
      <c r="H13" s="27"/>
      <c r="I13" s="27"/>
      <c r="J13" s="27"/>
      <c r="K13" s="27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H13" s="41"/>
    </row>
    <row r="14" ht="14.25">
      <c r="AH14" s="41"/>
    </row>
    <row r="18" spans="7:8" ht="14.25">
      <c r="G18" s="28"/>
      <c r="H18" s="29"/>
    </row>
    <row r="19" spans="7:8" ht="14.25">
      <c r="G19" s="28"/>
      <c r="H19" s="29"/>
    </row>
  </sheetData>
  <sheetProtection/>
  <mergeCells count="21">
    <mergeCell ref="A1:AD1"/>
    <mergeCell ref="A2:AD2"/>
    <mergeCell ref="A3:C3"/>
    <mergeCell ref="F3:I3"/>
    <mergeCell ref="L3:P3"/>
    <mergeCell ref="R3:T3"/>
    <mergeCell ref="W3:Y3"/>
    <mergeCell ref="AA3:AD3"/>
    <mergeCell ref="D4:G4"/>
    <mergeCell ref="H4:K4"/>
    <mergeCell ref="L4:Q4"/>
    <mergeCell ref="R4:S4"/>
    <mergeCell ref="U4:X4"/>
    <mergeCell ref="Z4:AC4"/>
    <mergeCell ref="A13:AD13"/>
    <mergeCell ref="A4:A6"/>
    <mergeCell ref="B4:B5"/>
    <mergeCell ref="C4:C5"/>
    <mergeCell ref="T4:T5"/>
    <mergeCell ref="Y4:Y5"/>
    <mergeCell ref="AD4:AD5"/>
  </mergeCells>
  <printOptions horizontalCentered="1"/>
  <pageMargins left="0.11805555555555555" right="0.11805555555555555" top="0.66875" bottom="0.39305555555555555" header="0.2986111111111111" footer="0.2986111111111111"/>
  <pageSetup horizontalDpi="600" verticalDpi="600" orientation="landscape" paperSize="9" scale="8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17"/>
  <sheetViews>
    <sheetView tabSelected="1" workbookViewId="0" topLeftCell="A1">
      <selection activeCell="I21" sqref="I21"/>
    </sheetView>
  </sheetViews>
  <sheetFormatPr defaultColWidth="9.00390625" defaultRowHeight="14.25"/>
  <cols>
    <col min="1" max="1" width="5.75390625" style="3" customWidth="1"/>
    <col min="2" max="3" width="5.125" style="4" customWidth="1"/>
    <col min="4" max="4" width="5.00390625" style="4" customWidth="1"/>
    <col min="5" max="5" width="9.75390625" style="4" customWidth="1"/>
    <col min="6" max="6" width="4.50390625" style="4" customWidth="1"/>
    <col min="7" max="7" width="4.75390625" style="4" customWidth="1"/>
    <col min="8" max="8" width="4.75390625" style="5" customWidth="1"/>
    <col min="9" max="9" width="6.875" style="5" customWidth="1"/>
    <col min="10" max="10" width="7.75390625" style="5" customWidth="1"/>
    <col min="11" max="11" width="6.75390625" style="5" customWidth="1"/>
    <col min="12" max="12" width="4.875" style="4" customWidth="1"/>
    <col min="13" max="13" width="5.625" style="4" customWidth="1"/>
    <col min="14" max="14" width="5.125" style="4" bestFit="1" customWidth="1"/>
    <col min="15" max="15" width="3.125" style="4" customWidth="1"/>
    <col min="16" max="16" width="4.25390625" style="4" customWidth="1"/>
    <col min="17" max="17" width="4.50390625" style="4" customWidth="1"/>
    <col min="18" max="19" width="5.125" style="4" bestFit="1" customWidth="1"/>
    <col min="20" max="20" width="8.00390625" style="6" customWidth="1"/>
    <col min="21" max="21" width="7.75390625" style="6" customWidth="1"/>
    <col min="22" max="22" width="6.00390625" style="6" customWidth="1"/>
    <col min="23" max="23" width="6.25390625" style="6" customWidth="1"/>
    <col min="24" max="26" width="6.75390625" style="6" customWidth="1"/>
    <col min="27" max="27" width="6.375" style="6" customWidth="1"/>
    <col min="28" max="28" width="6.25390625" style="6" customWidth="1"/>
    <col min="29" max="29" width="7.75390625" style="6" customWidth="1"/>
    <col min="30" max="30" width="8.50390625" style="4" customWidth="1"/>
  </cols>
  <sheetData>
    <row r="1" spans="1:30" ht="42" customHeight="1">
      <c r="A1" s="7" t="s">
        <v>51</v>
      </c>
      <c r="B1" s="7"/>
      <c r="C1" s="7"/>
      <c r="D1" s="7"/>
      <c r="E1" s="7"/>
      <c r="F1" s="7"/>
      <c r="G1" s="7"/>
      <c r="H1" s="22"/>
      <c r="I1" s="22"/>
      <c r="J1" s="22"/>
      <c r="K1" s="22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</row>
    <row r="2" spans="1:30" ht="27.75" customHeight="1">
      <c r="A2" s="8"/>
      <c r="B2" s="8"/>
      <c r="C2" s="8"/>
      <c r="D2" s="8"/>
      <c r="E2" s="8"/>
      <c r="F2" s="8"/>
      <c r="G2" s="8"/>
      <c r="H2" s="23"/>
      <c r="I2" s="23"/>
      <c r="J2" s="23"/>
      <c r="K2" s="23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</row>
    <row r="3" spans="1:33" s="1" customFormat="1" ht="24.75" customHeight="1">
      <c r="A3" s="9" t="s">
        <v>2</v>
      </c>
      <c r="B3" s="9"/>
      <c r="C3" s="9"/>
      <c r="D3" s="10" t="s">
        <v>52</v>
      </c>
      <c r="E3" s="10"/>
      <c r="F3" s="24" t="s">
        <v>3</v>
      </c>
      <c r="G3" s="24"/>
      <c r="H3" s="25"/>
      <c r="I3" s="25"/>
      <c r="J3" s="30"/>
      <c r="K3" s="30"/>
      <c r="L3" s="24"/>
      <c r="M3" s="24"/>
      <c r="N3" s="24"/>
      <c r="O3" s="24"/>
      <c r="P3" s="24"/>
      <c r="Q3" s="10"/>
      <c r="R3" s="24" t="s">
        <v>5</v>
      </c>
      <c r="S3" s="24"/>
      <c r="T3" s="24"/>
      <c r="U3" s="10"/>
      <c r="V3" s="10"/>
      <c r="W3" s="24"/>
      <c r="X3" s="24"/>
      <c r="Y3" s="24"/>
      <c r="Z3" s="10"/>
      <c r="AA3" s="24"/>
      <c r="AB3" s="24"/>
      <c r="AC3" s="24"/>
      <c r="AD3" s="24"/>
      <c r="AF3" s="1">
        <v>6430</v>
      </c>
      <c r="AG3" s="1">
        <v>9295</v>
      </c>
    </row>
    <row r="4" spans="1:34" ht="34.5" customHeight="1">
      <c r="A4" s="11" t="s">
        <v>8</v>
      </c>
      <c r="B4" s="12" t="s">
        <v>9</v>
      </c>
      <c r="C4" s="13" t="s">
        <v>10</v>
      </c>
      <c r="D4" s="14" t="s">
        <v>11</v>
      </c>
      <c r="E4" s="14"/>
      <c r="F4" s="14"/>
      <c r="G4" s="14"/>
      <c r="H4" s="26" t="s">
        <v>12</v>
      </c>
      <c r="I4" s="26"/>
      <c r="J4" s="26"/>
      <c r="K4" s="26"/>
      <c r="L4" s="14" t="s">
        <v>13</v>
      </c>
      <c r="M4" s="14"/>
      <c r="N4" s="14"/>
      <c r="O4" s="14"/>
      <c r="P4" s="14"/>
      <c r="Q4" s="14"/>
      <c r="R4" s="14" t="s">
        <v>14</v>
      </c>
      <c r="S4" s="14"/>
      <c r="T4" s="31" t="s">
        <v>15</v>
      </c>
      <c r="U4" s="35"/>
      <c r="V4" s="35"/>
      <c r="W4" s="35"/>
      <c r="X4" s="36"/>
      <c r="Y4" s="38" t="s">
        <v>16</v>
      </c>
      <c r="Z4" s="35"/>
      <c r="AA4" s="35"/>
      <c r="AB4" s="35"/>
      <c r="AC4" s="36"/>
      <c r="AD4" s="14" t="s">
        <v>17</v>
      </c>
      <c r="AG4">
        <v>9242</v>
      </c>
      <c r="AH4">
        <f>AG3+AG4</f>
        <v>18537</v>
      </c>
    </row>
    <row r="5" spans="1:33" ht="34.5" customHeight="1">
      <c r="A5" s="15"/>
      <c r="B5" s="12"/>
      <c r="C5" s="13"/>
      <c r="D5" s="14" t="s">
        <v>18</v>
      </c>
      <c r="E5" s="14" t="s">
        <v>19</v>
      </c>
      <c r="F5" s="14" t="s">
        <v>20</v>
      </c>
      <c r="G5" s="14" t="s">
        <v>21</v>
      </c>
      <c r="H5" s="26" t="s">
        <v>22</v>
      </c>
      <c r="I5" s="26" t="s">
        <v>54</v>
      </c>
      <c r="J5" s="26" t="s">
        <v>55</v>
      </c>
      <c r="K5" s="26" t="s">
        <v>25</v>
      </c>
      <c r="L5" s="14" t="s">
        <v>26</v>
      </c>
      <c r="M5" s="14" t="s">
        <v>27</v>
      </c>
      <c r="N5" s="14" t="s">
        <v>28</v>
      </c>
      <c r="O5" s="14" t="s">
        <v>29</v>
      </c>
      <c r="P5" s="14" t="s">
        <v>56</v>
      </c>
      <c r="Q5" s="14" t="s">
        <v>31</v>
      </c>
      <c r="R5" s="14" t="s">
        <v>57</v>
      </c>
      <c r="S5" s="14" t="s">
        <v>58</v>
      </c>
      <c r="T5" s="32"/>
      <c r="U5" s="37" t="s">
        <v>34</v>
      </c>
      <c r="V5" s="37" t="s">
        <v>35</v>
      </c>
      <c r="W5" s="37" t="s">
        <v>36</v>
      </c>
      <c r="X5" s="38" t="s">
        <v>37</v>
      </c>
      <c r="Y5" s="37"/>
      <c r="Z5" s="37" t="s">
        <v>34</v>
      </c>
      <c r="AA5" s="37" t="s">
        <v>35</v>
      </c>
      <c r="AB5" s="37" t="s">
        <v>36</v>
      </c>
      <c r="AC5" s="38" t="s">
        <v>37</v>
      </c>
      <c r="AD5" s="14"/>
      <c r="AF5">
        <v>2927</v>
      </c>
      <c r="AG5">
        <v>4724</v>
      </c>
    </row>
    <row r="6" spans="1:33" s="2" customFormat="1" ht="34.5" customHeight="1">
      <c r="A6" s="16"/>
      <c r="B6" s="12" t="s">
        <v>38</v>
      </c>
      <c r="C6" s="13" t="s">
        <v>39</v>
      </c>
      <c r="D6" s="12" t="s">
        <v>39</v>
      </c>
      <c r="E6" s="12" t="s">
        <v>39</v>
      </c>
      <c r="F6" s="12" t="s">
        <v>39</v>
      </c>
      <c r="G6" s="12" t="s">
        <v>39</v>
      </c>
      <c r="H6" s="13" t="s">
        <v>39</v>
      </c>
      <c r="I6" s="13" t="s">
        <v>39</v>
      </c>
      <c r="J6" s="13" t="s">
        <v>39</v>
      </c>
      <c r="K6" s="13" t="s">
        <v>39</v>
      </c>
      <c r="L6" s="12" t="s">
        <v>39</v>
      </c>
      <c r="M6" s="12" t="s">
        <v>39</v>
      </c>
      <c r="N6" s="12"/>
      <c r="O6" s="12" t="s">
        <v>39</v>
      </c>
      <c r="P6" s="12" t="s">
        <v>39</v>
      </c>
      <c r="Q6" s="12" t="s">
        <v>39</v>
      </c>
      <c r="R6" s="12" t="s">
        <v>39</v>
      </c>
      <c r="S6" s="12" t="s">
        <v>39</v>
      </c>
      <c r="T6" s="33" t="s">
        <v>40</v>
      </c>
      <c r="U6" s="39" t="s">
        <v>40</v>
      </c>
      <c r="V6" s="39" t="s">
        <v>40</v>
      </c>
      <c r="W6" s="39" t="s">
        <v>40</v>
      </c>
      <c r="X6" s="39" t="s">
        <v>40</v>
      </c>
      <c r="Y6" s="39" t="s">
        <v>40</v>
      </c>
      <c r="Z6" s="39" t="s">
        <v>40</v>
      </c>
      <c r="AA6" s="39" t="s">
        <v>40</v>
      </c>
      <c r="AB6" s="39" t="s">
        <v>40</v>
      </c>
      <c r="AC6" s="39" t="s">
        <v>40</v>
      </c>
      <c r="AD6" s="12" t="s">
        <v>41</v>
      </c>
      <c r="AG6" s="2">
        <v>4695</v>
      </c>
    </row>
    <row r="7" spans="1:33" ht="45" customHeight="1">
      <c r="A7" s="17" t="s">
        <v>42</v>
      </c>
      <c r="B7" s="17">
        <v>1</v>
      </c>
      <c r="C7" s="18">
        <v>2</v>
      </c>
      <c r="D7" s="17">
        <v>3</v>
      </c>
      <c r="E7" s="17">
        <v>4</v>
      </c>
      <c r="F7" s="17">
        <v>5</v>
      </c>
      <c r="G7" s="17">
        <v>6</v>
      </c>
      <c r="H7" s="18">
        <v>7</v>
      </c>
      <c r="I7" s="18">
        <v>8</v>
      </c>
      <c r="J7" s="18">
        <v>9</v>
      </c>
      <c r="K7" s="18">
        <v>10</v>
      </c>
      <c r="L7" s="17">
        <v>11</v>
      </c>
      <c r="M7" s="17">
        <v>12</v>
      </c>
      <c r="N7" s="17">
        <v>13</v>
      </c>
      <c r="O7" s="17">
        <v>14</v>
      </c>
      <c r="P7" s="17">
        <v>15</v>
      </c>
      <c r="Q7" s="17">
        <v>16</v>
      </c>
      <c r="R7" s="17">
        <v>17</v>
      </c>
      <c r="S7" s="17">
        <v>18</v>
      </c>
      <c r="T7" s="18">
        <v>19</v>
      </c>
      <c r="U7" s="17">
        <v>20</v>
      </c>
      <c r="V7" s="17">
        <v>21</v>
      </c>
      <c r="W7" s="17">
        <v>22</v>
      </c>
      <c r="X7" s="17">
        <v>23</v>
      </c>
      <c r="Y7" s="17">
        <v>24</v>
      </c>
      <c r="Z7" s="17">
        <v>25</v>
      </c>
      <c r="AA7" s="17">
        <v>26</v>
      </c>
      <c r="AB7" s="17">
        <v>27</v>
      </c>
      <c r="AC7" s="17">
        <v>28</v>
      </c>
      <c r="AD7" s="17">
        <v>29</v>
      </c>
      <c r="AG7">
        <f>SUM(AG5:AG6)</f>
        <v>9419</v>
      </c>
    </row>
    <row r="8" spans="1:33" ht="45" customHeight="1">
      <c r="A8" s="19" t="s">
        <v>59</v>
      </c>
      <c r="B8" s="17">
        <f>B9+B10</f>
        <v>9357</v>
      </c>
      <c r="C8" s="18">
        <f aca="true" t="shared" si="0" ref="C8:AD8">C9+C10</f>
        <v>14019</v>
      </c>
      <c r="D8" s="17">
        <f t="shared" si="0"/>
        <v>6353</v>
      </c>
      <c r="E8" s="17">
        <f t="shared" si="0"/>
        <v>1781</v>
      </c>
      <c r="F8" s="17">
        <f t="shared" si="0"/>
        <v>3070</v>
      </c>
      <c r="G8" s="17">
        <f t="shared" si="0"/>
        <v>6146</v>
      </c>
      <c r="H8" s="17">
        <f t="shared" si="0"/>
        <v>2551</v>
      </c>
      <c r="I8" s="17">
        <f t="shared" si="0"/>
        <v>1903</v>
      </c>
      <c r="J8" s="17">
        <f t="shared" si="0"/>
        <v>3158</v>
      </c>
      <c r="K8" s="17">
        <f t="shared" si="0"/>
        <v>6407</v>
      </c>
      <c r="L8" s="17">
        <f t="shared" si="0"/>
        <v>2314</v>
      </c>
      <c r="M8" s="17">
        <f t="shared" si="0"/>
        <v>6784</v>
      </c>
      <c r="N8" s="17">
        <f t="shared" si="0"/>
        <v>591</v>
      </c>
      <c r="O8" s="17">
        <f t="shared" si="0"/>
        <v>1</v>
      </c>
      <c r="P8" s="17">
        <f t="shared" si="0"/>
        <v>2872</v>
      </c>
      <c r="Q8" s="17">
        <f t="shared" si="0"/>
        <v>1410</v>
      </c>
      <c r="R8" s="17">
        <f t="shared" si="0"/>
        <v>162</v>
      </c>
      <c r="S8" s="17">
        <f t="shared" si="0"/>
        <v>80</v>
      </c>
      <c r="T8" s="18">
        <f t="shared" si="0"/>
        <v>4210.8646420000005</v>
      </c>
      <c r="U8" s="17">
        <f t="shared" si="0"/>
        <v>2742.6695</v>
      </c>
      <c r="V8" s="17">
        <f t="shared" si="0"/>
        <v>95.3484</v>
      </c>
      <c r="W8" s="17">
        <f t="shared" si="0"/>
        <v>3.9700000000000006</v>
      </c>
      <c r="X8" s="17">
        <f t="shared" si="0"/>
        <v>1368.8767420000001</v>
      </c>
      <c r="Y8" s="17">
        <f t="shared" si="0"/>
        <v>2001.8427999999997</v>
      </c>
      <c r="Z8" s="17">
        <f t="shared" si="0"/>
        <v>1374.4978</v>
      </c>
      <c r="AA8" s="17">
        <f t="shared" si="0"/>
        <v>0</v>
      </c>
      <c r="AB8" s="17">
        <f t="shared" si="0"/>
        <v>1.9800000000000002</v>
      </c>
      <c r="AC8" s="17">
        <f t="shared" si="0"/>
        <v>625.365</v>
      </c>
      <c r="AD8" s="17">
        <f t="shared" si="0"/>
        <v>2770.965619598274</v>
      </c>
      <c r="AF8">
        <v>9357</v>
      </c>
      <c r="AG8">
        <v>14019</v>
      </c>
    </row>
    <row r="9" spans="1:33" ht="45" customHeight="1">
      <c r="A9" s="18" t="s">
        <v>60</v>
      </c>
      <c r="B9" s="17">
        <v>6430</v>
      </c>
      <c r="C9" s="18">
        <v>9295</v>
      </c>
      <c r="D9" s="17">
        <v>4211</v>
      </c>
      <c r="E9" s="17">
        <v>1136</v>
      </c>
      <c r="F9" s="17">
        <v>2022</v>
      </c>
      <c r="G9" s="17">
        <v>3970</v>
      </c>
      <c r="H9" s="18">
        <v>1758</v>
      </c>
      <c r="I9" s="18">
        <v>1250</v>
      </c>
      <c r="J9" s="18">
        <v>2439</v>
      </c>
      <c r="K9" s="18">
        <v>3848</v>
      </c>
      <c r="L9" s="17">
        <v>1502</v>
      </c>
      <c r="M9" s="17">
        <v>4306</v>
      </c>
      <c r="N9" s="17">
        <v>539</v>
      </c>
      <c r="O9" s="17">
        <v>1</v>
      </c>
      <c r="P9" s="17">
        <v>1823</v>
      </c>
      <c r="Q9" s="17">
        <v>1221</v>
      </c>
      <c r="R9" s="17">
        <v>111</v>
      </c>
      <c r="S9" s="17">
        <v>58</v>
      </c>
      <c r="T9" s="18">
        <v>2848.854742</v>
      </c>
      <c r="U9" s="17">
        <v>1868.6927999999998</v>
      </c>
      <c r="V9" s="17">
        <v>63.325199999999995</v>
      </c>
      <c r="W9" s="17">
        <v>2.3000000000000003</v>
      </c>
      <c r="X9" s="17">
        <v>914.5367420000001</v>
      </c>
      <c r="Y9" s="17">
        <v>1408.8678999999997</v>
      </c>
      <c r="Z9" s="17">
        <v>937.0029000000001</v>
      </c>
      <c r="AA9" s="17">
        <v>0</v>
      </c>
      <c r="AB9" s="17">
        <v>1.1400000000000001</v>
      </c>
      <c r="AC9" s="17">
        <v>470.725</v>
      </c>
      <c r="AD9" s="17">
        <v>1515.7266272189345</v>
      </c>
      <c r="AF9">
        <v>9310</v>
      </c>
      <c r="AG9">
        <v>13937</v>
      </c>
    </row>
    <row r="10" spans="1:33" ht="45" customHeight="1">
      <c r="A10" s="18" t="s">
        <v>61</v>
      </c>
      <c r="B10" s="12">
        <v>2927</v>
      </c>
      <c r="C10" s="12">
        <v>4724</v>
      </c>
      <c r="D10" s="12">
        <v>2142</v>
      </c>
      <c r="E10" s="12">
        <v>645</v>
      </c>
      <c r="F10" s="12">
        <v>1048</v>
      </c>
      <c r="G10" s="12">
        <v>2176</v>
      </c>
      <c r="H10" s="13">
        <v>793</v>
      </c>
      <c r="I10" s="13">
        <v>653</v>
      </c>
      <c r="J10" s="13">
        <v>719</v>
      </c>
      <c r="K10" s="13">
        <v>2559</v>
      </c>
      <c r="L10" s="12">
        <v>812</v>
      </c>
      <c r="M10" s="12">
        <v>2478</v>
      </c>
      <c r="N10" s="12">
        <v>52</v>
      </c>
      <c r="O10" s="12">
        <v>0</v>
      </c>
      <c r="P10" s="12">
        <v>1049</v>
      </c>
      <c r="Q10" s="12">
        <v>189</v>
      </c>
      <c r="R10" s="12">
        <v>51</v>
      </c>
      <c r="S10" s="12">
        <v>22</v>
      </c>
      <c r="T10" s="34">
        <v>1362.0099</v>
      </c>
      <c r="U10" s="40">
        <v>873.9767</v>
      </c>
      <c r="V10" s="40">
        <v>32.0232</v>
      </c>
      <c r="W10" s="40">
        <v>1.6700000000000002</v>
      </c>
      <c r="X10" s="40">
        <v>454.34</v>
      </c>
      <c r="Y10" s="40">
        <v>592.9748999999999</v>
      </c>
      <c r="Z10" s="40">
        <v>437.4949</v>
      </c>
      <c r="AA10" s="40">
        <v>0</v>
      </c>
      <c r="AB10" s="40">
        <v>0.8400000000000001</v>
      </c>
      <c r="AC10" s="40">
        <v>154.64</v>
      </c>
      <c r="AD10" s="40">
        <v>1255.2389923793394</v>
      </c>
      <c r="AF10">
        <f>SUM(AF8:AF9)</f>
        <v>18667</v>
      </c>
      <c r="AG10">
        <f>SUM(AG8:AG9)</f>
        <v>27956</v>
      </c>
    </row>
    <row r="11" spans="1:34" ht="72.75" customHeight="1">
      <c r="A11" s="20" t="s">
        <v>50</v>
      </c>
      <c r="B11" s="21"/>
      <c r="C11" s="21"/>
      <c r="D11" s="21"/>
      <c r="E11" s="21"/>
      <c r="F11" s="21"/>
      <c r="G11" s="21"/>
      <c r="H11" s="27"/>
      <c r="I11" s="27"/>
      <c r="J11" s="27"/>
      <c r="K11" s="27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H11" s="41"/>
    </row>
    <row r="12" ht="14.25">
      <c r="AH12" s="41"/>
    </row>
    <row r="16" spans="7:8" ht="14.25">
      <c r="G16" s="28"/>
      <c r="H16" s="29"/>
    </row>
    <row r="17" spans="7:8" ht="14.25">
      <c r="G17" s="28"/>
      <c r="H17" s="29"/>
    </row>
  </sheetData>
  <sheetProtection/>
  <mergeCells count="21">
    <mergeCell ref="A1:AD1"/>
    <mergeCell ref="A2:AD2"/>
    <mergeCell ref="A3:C3"/>
    <mergeCell ref="F3:I3"/>
    <mergeCell ref="L3:P3"/>
    <mergeCell ref="R3:T3"/>
    <mergeCell ref="W3:Y3"/>
    <mergeCell ref="AA3:AD3"/>
    <mergeCell ref="D4:G4"/>
    <mergeCell ref="H4:K4"/>
    <mergeCell ref="L4:Q4"/>
    <mergeCell ref="R4:S4"/>
    <mergeCell ref="U4:X4"/>
    <mergeCell ref="Z4:AC4"/>
    <mergeCell ref="A11:AD11"/>
    <mergeCell ref="A4:A6"/>
    <mergeCell ref="B4:B5"/>
    <mergeCell ref="C4:C5"/>
    <mergeCell ref="T4:T5"/>
    <mergeCell ref="Y4:Y5"/>
    <mergeCell ref="AD4:AD5"/>
  </mergeCells>
  <printOptions horizontalCentered="1"/>
  <pageMargins left="0.11805555555555555" right="0.11805555555555555" top="0.66875" bottom="0.39305555555555555" header="0.2986111111111111" footer="0.2986111111111111"/>
  <pageSetup horizontalDpi="600" verticalDpi="600" orientation="landscape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王方</cp:lastModifiedBy>
  <cp:lastPrinted>2019-11-10T19:10:01Z</cp:lastPrinted>
  <dcterms:created xsi:type="dcterms:W3CDTF">2009-06-07T16:23:15Z</dcterms:created>
  <dcterms:modified xsi:type="dcterms:W3CDTF">2024-03-05T10:03:55Z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2052-11.8.2.9849</vt:lpwstr>
  </property>
  <property fmtid="{D5CDD505-2E9C-101B-9397-08002B2CF9AE}" pid="3" name="I">
    <vt:lpwstr>38ABFFD1EDC0454C9A0BA155C8F6D692</vt:lpwstr>
  </property>
  <property fmtid="{D5CDD505-2E9C-101B-9397-08002B2CF9AE}" pid="4" name="퀀_generated_2.-2147483648">
    <vt:i4>2052</vt:i4>
  </property>
</Properties>
</file>